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06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'Položky'!$A$1:$G$41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<sst xmlns="http://schemas.openxmlformats.org/spreadsheetml/2006/main" count="195" uniqueCount="144">
  <si>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</si>
  <si>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</si>
  <si>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</si>
  <si>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</si>
  <si>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</si>
  <si>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</si>
  <si>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</si>
  <si>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</si>
  <si>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</si>
  <si>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</si>
  <si>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</si>
  <si>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</si>
  <si>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</si>
  <si>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</si>
  <si>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</si>
  <si>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</si>
  <si>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</si>
  <si>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</si>
  <si>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</si>
  <si>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</si>
  <si>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</si>
  <si>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</si>
  <si>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</si>
  <si>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</si>
  <si>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</si>
  <si>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</si>
  <si>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</si>
  <si>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</si>
  <si>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</si>
  <si>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</si>
  <si>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</si>
  <si>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</si>
  <si>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</si>
  <si>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</si>
  <si>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</si>
  <si>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</si>
  <si>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</si>
  <si>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</si>
  <si>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</si>
  <si>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</si>
  <si>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</si>
  <si>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</si>
  <si>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</si>
  <si>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</si>
  <si>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</si>
  <si>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</si>
  <si>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</si>
  <si>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</si>
  <si>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</si>
  <si>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</si>
  <si>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</si>
  <si>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</si>
  <si>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</si>
  <si>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</si>
  <si>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</si>
  <si>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</si>
  <si>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</si>
  <si>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</si>
  <si>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</si>
  <si>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</si>
  <si>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</si>
  <si>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</si>
  <si>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</si>
  <si>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</si>
  <si>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</si>
  <si>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</si>
  <si>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</si>
  <si>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</si>
  <si>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</si>
  <si>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</si>
  <si>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</si>
  <si>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</si>
  <si>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</si>
  <si>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</si>
  <si>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</si>
  <si>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</si>
  <si>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Rekonstrukce chodníků</t>
  </si>
  <si>
    <t>11</t>
  </si>
  <si>
    <t>Přípravné a přidružené práce</t>
  </si>
  <si>
    <t>m2</t>
  </si>
  <si>
    <t>113202111R00</t>
  </si>
  <si>
    <t>m</t>
  </si>
  <si>
    <t>113151114R00</t>
  </si>
  <si>
    <t>113107123R00</t>
  </si>
  <si>
    <t>18</t>
  </si>
  <si>
    <t>Povrchové úpravy terénu</t>
  </si>
  <si>
    <t>181101102R00</t>
  </si>
  <si>
    <t xml:space="preserve">Úprava pláně v zářezech v hor. 1-4, se zhutněním </t>
  </si>
  <si>
    <t>56</t>
  </si>
  <si>
    <t>Podkladní vrstvy komunikací, letišť a ploch</t>
  </si>
  <si>
    <t>564841113R00</t>
  </si>
  <si>
    <t>59</t>
  </si>
  <si>
    <t>Dlažby pozemních komunikací a ploch</t>
  </si>
  <si>
    <t>596215021R00</t>
  </si>
  <si>
    <t xml:space="preserve">Kladení zámkové dlažby tl. 6 cm do drtě tl. 4 cm </t>
  </si>
  <si>
    <t>kus</t>
  </si>
  <si>
    <t>91</t>
  </si>
  <si>
    <t>Doplňující konstrukce a práce pozemních komunikací</t>
  </si>
  <si>
    <t>916231213R00</t>
  </si>
  <si>
    <t>915491212R00</t>
  </si>
  <si>
    <t>H22</t>
  </si>
  <si>
    <t>Komunikace pozemní a letiště</t>
  </si>
  <si>
    <t>998223011R00</t>
  </si>
  <si>
    <t xml:space="preserve">Přesun hmot, pozemní komunikace, kryt dlážděný </t>
  </si>
  <si>
    <t>t</t>
  </si>
  <si>
    <t>S0</t>
  </si>
  <si>
    <t>Přesuny sutí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</si>
  <si>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</si>
  <si>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</si>
  <si>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</si>
  <si>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</si>
  <si>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979089998VD</t>
  </si>
  <si>
    <t xml:space="preserve">Poplatek za skládku suti </t>
  </si>
  <si>
    <t>979089999VD</t>
  </si>
  <si>
    <t xml:space="preserve">Poplatek za skládku živice </t>
  </si>
  <si>
    <t>59245308</t>
  </si>
  <si>
    <t>58380120</t>
  </si>
  <si>
    <t>59217330</t>
  </si>
  <si>
    <t>Obrubník záhonový  ABO 100-5/25 1000x50x250 mm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</si>
  <si>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</si>
  <si>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</si>
  <si>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</si>
  <si>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</si>
  <si>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</si>
  <si>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</si>
  <si>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</si>
  <si>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</si>
  <si>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</t>
  </si>
  <si>
    <t>Osazení silničnío obrubníku do lože z B 12,5 s opěrou</t>
  </si>
  <si>
    <t>Osazení zahradního obrubníku do lože z B 12,5 s opěrou</t>
  </si>
  <si>
    <t xml:space="preserve">Zámková dlažba KOST tl. 6 cm - přírodní </t>
  </si>
  <si>
    <t>Obrubník silniční ABO</t>
  </si>
  <si>
    <t>Podklad ze štěrkodrti po zhutnění tloušťky 15 cm - chodník</t>
  </si>
  <si>
    <t>Podklad ze štěrkodrti po zhutnění tloušťky 4 cm</t>
  </si>
  <si>
    <t xml:space="preserve">Odstranění krytu pl.do 500 m2, litý asfalt,tl.3 cm </t>
  </si>
  <si>
    <t xml:space="preserve">Odstranění podkladu pl. 500 m2, beton tl. 10 cm </t>
  </si>
  <si>
    <t>Odstranění podkladu pl. 500 m2,kam.drcené tl.12 cm</t>
  </si>
  <si>
    <t>Poplatek za skládku betonu</t>
  </si>
  <si>
    <t>Dodávka betonu B 12,5</t>
  </si>
  <si>
    <t>m3</t>
  </si>
  <si>
    <t>Vytrhání silničních obrub</t>
  </si>
  <si>
    <t>Vytrhání zahradních obrub</t>
  </si>
  <si>
    <t>chodník u V Závětří (Rošického - Letní)</t>
  </si>
  <si>
    <t>Chodník ul. V Závětří (Rošického - Letní)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</si>
</sst>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16" fillId="0" borderId="19" xfId="46" applyFont="1" applyBorder="1" applyAlignment="1">
      <alignment horizontal="center" vertical="top"/>
      <protection/>
    </xf>
    <xf numFmtId="49" fontId="16" fillId="0" borderId="19" xfId="46" applyNumberFormat="1" applyFont="1" applyBorder="1" applyAlignment="1">
      <alignment horizontal="left" vertical="top"/>
      <protection/>
    </xf>
    <xf numFmtId="0" fontId="16" fillId="0" borderId="19" xfId="46" applyFont="1" applyBorder="1" applyAlignment="1">
      <alignment vertical="top" wrapText="1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0" fontId="0" fillId="34" borderId="0" xfId="46" applyFill="1">
      <alignment/>
      <protection/>
    </xf>
    <xf numFmtId="14" fontId="3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/>
      <c r="B5" s="16"/>
      <c r="C5" s="17" t="s">
        <v>76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142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3"/>
      <c r="D8" s="203"/>
      <c r="E8" s="204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3"/>
      <c r="D9" s="203"/>
      <c r="E9" s="204"/>
      <c r="F9" s="11"/>
      <c r="G9" s="33"/>
      <c r="H9" s="34"/>
    </row>
    <row r="10" spans="1:8" ht="12.75">
      <c r="A10" s="28" t="s">
        <v>15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16</v>
      </c>
      <c r="B11" s="11"/>
      <c r="C11" s="203"/>
      <c r="D11" s="203"/>
      <c r="E11" s="203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5"/>
      <c r="D12" s="205"/>
      <c r="E12" s="20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Rekapitulace!A20</f>
        <v>Oborová přirážka</v>
      </c>
      <c r="E16" s="59"/>
      <c r="F16" s="60"/>
      <c r="G16" s="55">
        <f>Rekapitulace!I20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Rekapitulace!A21</f>
        <v>Přesun stavebních kapacit</v>
      </c>
      <c r="E17" s="59"/>
      <c r="F17" s="60"/>
      <c r="G17" s="55">
        <f>Rekapitulace!I21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Rekapitulace!A22</f>
        <v>Mimostaveništní doprava</v>
      </c>
      <c r="E18" s="59"/>
      <c r="F18" s="60"/>
      <c r="G18" s="55">
        <f>Rekapitulace!I22</f>
        <v>0</v>
      </c>
    </row>
    <row r="19" spans="1:7" ht="15.75" customHeight="1">
      <c r="A19" s="63" t="s">
        <v>30</v>
      </c>
      <c r="B19" s="54"/>
      <c r="C19" s="55">
        <v>0</v>
      </c>
      <c r="D19" s="8" t="str">
        <f>Rekapitulace!A23</f>
        <v>Zařízení staveniště</v>
      </c>
      <c r="E19" s="59"/>
      <c r="F19" s="60"/>
      <c r="G19" s="55">
        <f>Rekapitulace!I23</f>
        <v>0</v>
      </c>
    </row>
    <row r="20" spans="1:7" ht="15.75" customHeight="1">
      <c r="A20" s="63"/>
      <c r="B20" s="54"/>
      <c r="C20" s="55"/>
      <c r="D20" s="8" t="str">
        <f>Rekapitulace!A24</f>
        <v>Provoz investora</v>
      </c>
      <c r="E20" s="59"/>
      <c r="F20" s="60"/>
      <c r="G20" s="55">
        <f>Rekapitulace!I24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Rekapitulace!A25</f>
        <v>Kompletační činnost (IČD)</v>
      </c>
      <c r="E21" s="59"/>
      <c r="F21" s="60"/>
      <c r="G21" s="55">
        <f>Rekapitulace!I25</f>
        <v>0</v>
      </c>
    </row>
    <row r="22" spans="1:7" ht="15.75" customHeight="1">
      <c r="A22" s="64" t="s">
        <v>32</v>
      </c>
      <c r="B22" s="65"/>
      <c r="C22" s="55"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6" t="s">
        <v>34</v>
      </c>
      <c r="B23" s="207"/>
      <c r="C23" s="66"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201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8">
        <v>0</v>
      </c>
      <c r="G30" s="209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8">
        <v>0</v>
      </c>
      <c r="G31" s="209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8">
        <v>0</v>
      </c>
      <c r="G32" s="209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0">
        <v>0</v>
      </c>
      <c r="G34" s="211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2"/>
      <c r="C37" s="212"/>
      <c r="D37" s="212"/>
      <c r="E37" s="212"/>
      <c r="F37" s="212"/>
      <c r="G37" s="212"/>
      <c r="H37" t="s">
        <v>6</v>
      </c>
    </row>
    <row r="38" spans="1:8" ht="12.75" customHeight="1">
      <c r="A38" s="95"/>
      <c r="B38" s="212"/>
      <c r="C38" s="212"/>
      <c r="D38" s="212"/>
      <c r="E38" s="212"/>
      <c r="F38" s="212"/>
      <c r="G38" s="212"/>
      <c r="H38" t="s">
        <v>6</v>
      </c>
    </row>
    <row r="39" spans="1:8" ht="12.75">
      <c r="A39" s="95"/>
      <c r="B39" s="212"/>
      <c r="C39" s="212"/>
      <c r="D39" s="212"/>
      <c r="E39" s="212"/>
      <c r="F39" s="212"/>
      <c r="G39" s="212"/>
      <c r="H39" t="s">
        <v>6</v>
      </c>
    </row>
    <row r="40" spans="1:8" ht="12.75">
      <c r="A40" s="95"/>
      <c r="B40" s="212"/>
      <c r="C40" s="212"/>
      <c r="D40" s="212"/>
      <c r="E40" s="212"/>
      <c r="F40" s="212"/>
      <c r="G40" s="212"/>
      <c r="H40" t="s">
        <v>6</v>
      </c>
    </row>
    <row r="41" spans="1:8" ht="12.75">
      <c r="A41" s="95"/>
      <c r="B41" s="212"/>
      <c r="C41" s="212"/>
      <c r="D41" s="212"/>
      <c r="E41" s="212"/>
      <c r="F41" s="212"/>
      <c r="G41" s="212"/>
      <c r="H41" t="s">
        <v>6</v>
      </c>
    </row>
    <row r="42" spans="1:8" ht="12.75">
      <c r="A42" s="95"/>
      <c r="B42" s="212"/>
      <c r="C42" s="212"/>
      <c r="D42" s="212"/>
      <c r="E42" s="212"/>
      <c r="F42" s="212"/>
      <c r="G42" s="212"/>
      <c r="H42" t="s">
        <v>6</v>
      </c>
    </row>
    <row r="43" spans="1:8" ht="12.75">
      <c r="A43" s="95"/>
      <c r="B43" s="212"/>
      <c r="C43" s="212"/>
      <c r="D43" s="212"/>
      <c r="E43" s="212"/>
      <c r="F43" s="212"/>
      <c r="G43" s="212"/>
      <c r="H43" t="s">
        <v>6</v>
      </c>
    </row>
    <row r="44" spans="1:8" ht="12.75">
      <c r="A44" s="95"/>
      <c r="B44" s="212"/>
      <c r="C44" s="212"/>
      <c r="D44" s="212"/>
      <c r="E44" s="212"/>
      <c r="F44" s="212"/>
      <c r="G44" s="212"/>
      <c r="H44" t="s">
        <v>6</v>
      </c>
    </row>
    <row r="45" spans="1:8" ht="0.75" customHeight="1">
      <c r="A45" s="95"/>
      <c r="B45" s="212"/>
      <c r="C45" s="212"/>
      <c r="D45" s="212"/>
      <c r="E45" s="212"/>
      <c r="F45" s="212"/>
      <c r="G45" s="212"/>
      <c r="H45" t="s">
        <v>6</v>
      </c>
    </row>
    <row r="46" spans="2:7" ht="12.75">
      <c r="B46" s="213"/>
      <c r="C46" s="213"/>
      <c r="D46" s="213"/>
      <c r="E46" s="213"/>
      <c r="F46" s="213"/>
      <c r="G46" s="213"/>
    </row>
    <row r="47" spans="2:7" ht="12.75">
      <c r="B47" s="213"/>
      <c r="C47" s="213"/>
      <c r="D47" s="213"/>
      <c r="E47" s="213"/>
      <c r="F47" s="213"/>
      <c r="G47" s="213"/>
    </row>
    <row r="48" spans="2:7" ht="12.75">
      <c r="B48" s="213"/>
      <c r="C48" s="213"/>
      <c r="D48" s="213"/>
      <c r="E48" s="213"/>
      <c r="F48" s="213"/>
      <c r="G48" s="213"/>
    </row>
    <row r="49" spans="2:7" ht="12.75">
      <c r="B49" s="213"/>
      <c r="C49" s="213"/>
      <c r="D49" s="213"/>
      <c r="E49" s="213"/>
      <c r="F49" s="213"/>
      <c r="G49" s="213"/>
    </row>
    <row r="50" spans="2:7" ht="12.75">
      <c r="B50" s="213"/>
      <c r="C50" s="213"/>
      <c r="D50" s="213"/>
      <c r="E50" s="213"/>
      <c r="F50" s="213"/>
      <c r="G50" s="213"/>
    </row>
    <row r="51" spans="2:7" ht="12.75">
      <c r="B51" s="213"/>
      <c r="C51" s="213"/>
      <c r="D51" s="213"/>
      <c r="E51" s="213"/>
      <c r="F51" s="213"/>
      <c r="G51" s="213"/>
    </row>
    <row r="52" spans="2:7" ht="12.75">
      <c r="B52" s="213"/>
      <c r="C52" s="213"/>
      <c r="D52" s="213"/>
      <c r="E52" s="213"/>
      <c r="F52" s="213"/>
      <c r="G52" s="213"/>
    </row>
    <row r="53" spans="2:7" ht="12.75">
      <c r="B53" s="213"/>
      <c r="C53" s="213"/>
      <c r="D53" s="213"/>
      <c r="E53" s="213"/>
      <c r="F53" s="213"/>
      <c r="G53" s="213"/>
    </row>
    <row r="54" spans="2:7" ht="12.75">
      <c r="B54" s="213"/>
      <c r="C54" s="213"/>
      <c r="D54" s="213"/>
      <c r="E54" s="213"/>
      <c r="F54" s="213"/>
      <c r="G54" s="213"/>
    </row>
    <row r="55" spans="2:7" ht="12.75">
      <c r="B55" s="213"/>
      <c r="C55" s="213"/>
      <c r="D55" s="213"/>
      <c r="E55" s="213"/>
      <c r="F55" s="213"/>
      <c r="G55" s="213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49</v>
      </c>
      <c r="B1" s="215"/>
      <c r="C1" s="202" t="s">
        <v>143</v>
      </c>
      <c r="D1" s="96"/>
      <c r="E1" s="97"/>
      <c r="F1" s="96"/>
      <c r="G1" s="98" t="s">
        <v>50</v>
      </c>
      <c r="H1" s="99"/>
      <c r="I1" s="100"/>
    </row>
    <row r="2" spans="1:9" ht="13.5" thickBot="1">
      <c r="A2" s="216" t="s">
        <v>51</v>
      </c>
      <c r="B2" s="217"/>
      <c r="C2" s="101" t="str">
        <f>CONCATENATE(cisloobjektu," ",nazevobjektu)</f>
        <v> Rekonstrukce chodníků</v>
      </c>
      <c r="D2" s="102"/>
      <c r="E2" s="103"/>
      <c r="F2" s="102"/>
      <c r="G2" s="218"/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4" customFormat="1" ht="12.75">
      <c r="A7" s="190" t="str">
        <f>Položky!B7</f>
        <v>11</v>
      </c>
      <c r="B7" s="113" t="str">
        <f>Položky!C7</f>
        <v>Přípravné a přidružené práce</v>
      </c>
      <c r="C7" s="65"/>
      <c r="D7" s="114"/>
      <c r="E7" s="191">
        <v>0</v>
      </c>
      <c r="F7" s="192">
        <f>Položky!BB13</f>
        <v>0</v>
      </c>
      <c r="G7" s="192">
        <f>Položky!BC13</f>
        <v>0</v>
      </c>
      <c r="H7" s="192">
        <f>Položky!BD13</f>
        <v>0</v>
      </c>
      <c r="I7" s="193">
        <f>Položky!BE13</f>
        <v>0</v>
      </c>
    </row>
    <row r="8" spans="1:9" s="34" customFormat="1" ht="12.75">
      <c r="A8" s="190" t="str">
        <f>Položky!B14</f>
        <v>18</v>
      </c>
      <c r="B8" s="113" t="str">
        <f>Položky!C14</f>
        <v>Povrchové úpravy terénu</v>
      </c>
      <c r="C8" s="65"/>
      <c r="D8" s="114"/>
      <c r="E8" s="191">
        <v>0</v>
      </c>
      <c r="F8" s="192">
        <f>Položky!BB16</f>
        <v>0</v>
      </c>
      <c r="G8" s="192">
        <f>Položky!BC16</f>
        <v>0</v>
      </c>
      <c r="H8" s="192">
        <f>Položky!BD16</f>
        <v>0</v>
      </c>
      <c r="I8" s="193">
        <f>Položky!BE16</f>
        <v>0</v>
      </c>
    </row>
    <row r="9" spans="1:9" s="34" customFormat="1" ht="12.75">
      <c r="A9" s="190" t="str">
        <f>Položky!B17</f>
        <v>56</v>
      </c>
      <c r="B9" s="113" t="str">
        <f>Položky!C17</f>
        <v>Podkladní vrstvy komunikací, letišť a ploch</v>
      </c>
      <c r="C9" s="65"/>
      <c r="D9" s="114"/>
      <c r="E9" s="191">
        <v>0</v>
      </c>
      <c r="F9" s="192">
        <f>Položky!BB20</f>
        <v>0</v>
      </c>
      <c r="G9" s="192">
        <f>Položky!BC20</f>
        <v>0</v>
      </c>
      <c r="H9" s="192">
        <f>Položky!BD20</f>
        <v>0</v>
      </c>
      <c r="I9" s="193">
        <f>Položky!BE20</f>
        <v>0</v>
      </c>
    </row>
    <row r="10" spans="1:9" s="34" customFormat="1" ht="12.75">
      <c r="A10" s="190" t="str">
        <f>Položky!B21</f>
        <v>59</v>
      </c>
      <c r="B10" s="113" t="str">
        <f>Položky!C21</f>
        <v>Dlažby pozemních komunikací a ploch</v>
      </c>
      <c r="C10" s="65"/>
      <c r="D10" s="114"/>
      <c r="E10" s="191">
        <v>0</v>
      </c>
      <c r="F10" s="192">
        <f>Položky!BB23</f>
        <v>0</v>
      </c>
      <c r="G10" s="192">
        <f>Položky!BC23</f>
        <v>0</v>
      </c>
      <c r="H10" s="192">
        <f>Položky!BD23</f>
        <v>0</v>
      </c>
      <c r="I10" s="193">
        <f>Položky!BE23</f>
        <v>0</v>
      </c>
    </row>
    <row r="11" spans="1:9" s="34" customFormat="1" ht="12.75">
      <c r="A11" s="190" t="str">
        <f>Položky!B24</f>
        <v>91</v>
      </c>
      <c r="B11" s="113" t="str">
        <f>Položky!C24</f>
        <v>Doplňující konstrukce a práce pozemních komunikací</v>
      </c>
      <c r="C11" s="65"/>
      <c r="D11" s="114"/>
      <c r="E11" s="191">
        <v>0</v>
      </c>
      <c r="F11" s="192">
        <f>Položky!BB28</f>
        <v>0</v>
      </c>
      <c r="G11" s="192">
        <f>Položky!BC28</f>
        <v>0</v>
      </c>
      <c r="H11" s="192">
        <f>Položky!BD28</f>
        <v>0</v>
      </c>
      <c r="I11" s="193">
        <f>Položky!BE28</f>
        <v>0</v>
      </c>
    </row>
    <row r="12" spans="1:9" s="34" customFormat="1" ht="12.75">
      <c r="A12" s="190" t="str">
        <f>Položky!B29</f>
        <v>H22</v>
      </c>
      <c r="B12" s="113" t="str">
        <f>Položky!C29</f>
        <v>Komunikace pozemní a letiště</v>
      </c>
      <c r="C12" s="65"/>
      <c r="D12" s="114"/>
      <c r="E12" s="191">
        <v>0</v>
      </c>
      <c r="F12" s="192">
        <f>Položky!BB31</f>
        <v>0</v>
      </c>
      <c r="G12" s="192">
        <f>Položky!BC31</f>
        <v>0</v>
      </c>
      <c r="H12" s="192">
        <f>Položky!BD31</f>
        <v>0</v>
      </c>
      <c r="I12" s="193">
        <f>Položky!BE31</f>
        <v>0</v>
      </c>
    </row>
    <row r="13" spans="1:9" s="34" customFormat="1" ht="13.5" thickBot="1">
      <c r="A13" s="190" t="str">
        <f>Položky!B32</f>
        <v>S0</v>
      </c>
      <c r="B13" s="113" t="str">
        <f>Položky!C32</f>
        <v>Přesuny sutí</v>
      </c>
      <c r="C13" s="65"/>
      <c r="D13" s="114"/>
      <c r="E13" s="191">
        <v>0</v>
      </c>
      <c r="F13" s="192">
        <f>Položky!BB41</f>
        <v>0</v>
      </c>
      <c r="G13" s="192">
        <f>Položky!BC41</f>
        <v>0</v>
      </c>
      <c r="H13" s="192">
        <f>Položky!BD41</f>
        <v>0</v>
      </c>
      <c r="I13" s="193">
        <f>Položky!BE41</f>
        <v>0</v>
      </c>
    </row>
    <row r="14" spans="1:9" s="121" customFormat="1" ht="13.5" thickBot="1">
      <c r="A14" s="115"/>
      <c r="B14" s="116" t="s">
        <v>58</v>
      </c>
      <c r="C14" s="116"/>
      <c r="D14" s="117"/>
      <c r="E14" s="118">
        <v>0</v>
      </c>
      <c r="F14" s="119">
        <f>SUM(F7:F13)</f>
        <v>0</v>
      </c>
      <c r="G14" s="119">
        <f>SUM(G7:G13)</f>
        <v>0</v>
      </c>
      <c r="H14" s="119">
        <f>SUM(H7:H13)</f>
        <v>0</v>
      </c>
      <c r="I14" s="120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5" t="s">
        <v>59</v>
      </c>
      <c r="B16" s="105"/>
      <c r="C16" s="105"/>
      <c r="D16" s="105"/>
      <c r="E16" s="105"/>
      <c r="F16" s="105"/>
      <c r="G16" s="122"/>
      <c r="H16" s="105"/>
      <c r="I16" s="105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60</v>
      </c>
      <c r="B18" s="71"/>
      <c r="C18" s="71"/>
      <c r="D18" s="123"/>
      <c r="E18" s="124" t="s">
        <v>61</v>
      </c>
      <c r="F18" s="125" t="s">
        <v>62</v>
      </c>
      <c r="G18" s="126" t="s">
        <v>63</v>
      </c>
      <c r="H18" s="127"/>
      <c r="I18" s="128" t="s">
        <v>61</v>
      </c>
    </row>
    <row r="19" spans="1:53" ht="12.75">
      <c r="A19" s="63" t="s">
        <v>119</v>
      </c>
      <c r="B19" s="54"/>
      <c r="C19" s="54"/>
      <c r="D19" s="129"/>
      <c r="E19" s="130">
        <v>0</v>
      </c>
      <c r="F19" s="131">
        <v>0</v>
      </c>
      <c r="G19" s="132">
        <f aca="true" t="shared" si="0" ref="G19:G27">CHOOSE(BA19+1,HSV+PSV,HSV+PSV+Mont,HSV+PSV+Dodavka+Mont,HSV,PSV,Mont,Dodavka,Mont+Dodavka,0)</f>
        <v>0</v>
      </c>
      <c r="H19" s="133"/>
      <c r="I19" s="134">
        <f aca="true" t="shared" si="1" ref="I19:I27">E19+F19*G19/100</f>
        <v>0</v>
      </c>
      <c r="BA19">
        <v>0</v>
      </c>
    </row>
    <row r="20" spans="1:53" ht="12.75">
      <c r="A20" s="63" t="s">
        <v>120</v>
      </c>
      <c r="B20" s="54"/>
      <c r="C20" s="54"/>
      <c r="D20" s="129"/>
      <c r="E20" s="130">
        <v>0</v>
      </c>
      <c r="F20" s="131">
        <v>0</v>
      </c>
      <c r="G20" s="132">
        <f t="shared" si="0"/>
        <v>0</v>
      </c>
      <c r="H20" s="133"/>
      <c r="I20" s="134">
        <f t="shared" si="1"/>
        <v>0</v>
      </c>
      <c r="BA20">
        <v>0</v>
      </c>
    </row>
    <row r="21" spans="1:53" ht="12.75">
      <c r="A21" s="63" t="s">
        <v>121</v>
      </c>
      <c r="B21" s="54"/>
      <c r="C21" s="54"/>
      <c r="D21" s="129"/>
      <c r="E21" s="130">
        <v>0</v>
      </c>
      <c r="F21" s="131">
        <v>0</v>
      </c>
      <c r="G21" s="132">
        <f t="shared" si="0"/>
        <v>0</v>
      </c>
      <c r="H21" s="133"/>
      <c r="I21" s="134">
        <f t="shared" si="1"/>
        <v>0</v>
      </c>
      <c r="BA21">
        <v>0</v>
      </c>
    </row>
    <row r="22" spans="1:53" ht="12.75">
      <c r="A22" s="63" t="s">
        <v>122</v>
      </c>
      <c r="B22" s="54"/>
      <c r="C22" s="54"/>
      <c r="D22" s="129"/>
      <c r="E22" s="130">
        <v>0</v>
      </c>
      <c r="F22" s="131">
        <v>0</v>
      </c>
      <c r="G22" s="132">
        <f t="shared" si="0"/>
        <v>0</v>
      </c>
      <c r="H22" s="133"/>
      <c r="I22" s="134">
        <f t="shared" si="1"/>
        <v>0</v>
      </c>
      <c r="BA22">
        <v>0</v>
      </c>
    </row>
    <row r="23" spans="1:53" ht="12.75">
      <c r="A23" s="63" t="s">
        <v>123</v>
      </c>
      <c r="B23" s="54"/>
      <c r="C23" s="54"/>
      <c r="D23" s="129"/>
      <c r="E23" s="130">
        <v>0</v>
      </c>
      <c r="F23" s="131">
        <v>0</v>
      </c>
      <c r="G23" s="132">
        <f t="shared" si="0"/>
        <v>0</v>
      </c>
      <c r="H23" s="133"/>
      <c r="I23" s="134">
        <f t="shared" si="1"/>
        <v>0</v>
      </c>
      <c r="BA23">
        <v>1</v>
      </c>
    </row>
    <row r="24" spans="1:53" ht="12.75">
      <c r="A24" s="63" t="s">
        <v>124</v>
      </c>
      <c r="B24" s="54"/>
      <c r="C24" s="54"/>
      <c r="D24" s="129"/>
      <c r="E24" s="130">
        <v>0</v>
      </c>
      <c r="F24" s="131">
        <v>0</v>
      </c>
      <c r="G24" s="132">
        <f t="shared" si="0"/>
        <v>0</v>
      </c>
      <c r="H24" s="133"/>
      <c r="I24" s="134">
        <f t="shared" si="1"/>
        <v>0</v>
      </c>
      <c r="BA24">
        <v>1</v>
      </c>
    </row>
    <row r="25" spans="1:53" ht="12.75">
      <c r="A25" s="63" t="s">
        <v>125</v>
      </c>
      <c r="B25" s="54"/>
      <c r="C25" s="54"/>
      <c r="D25" s="129"/>
      <c r="E25" s="130">
        <v>0</v>
      </c>
      <c r="F25" s="131">
        <v>0</v>
      </c>
      <c r="G25" s="132">
        <f t="shared" si="0"/>
        <v>0</v>
      </c>
      <c r="H25" s="133"/>
      <c r="I25" s="134">
        <f t="shared" si="1"/>
        <v>0</v>
      </c>
      <c r="BA25">
        <v>2</v>
      </c>
    </row>
    <row r="26" spans="1:53" ht="12.75">
      <c r="A26" s="63" t="s">
        <v>126</v>
      </c>
      <c r="B26" s="54"/>
      <c r="C26" s="54"/>
      <c r="D26" s="129"/>
      <c r="E26" s="130">
        <v>0</v>
      </c>
      <c r="F26" s="131">
        <v>0</v>
      </c>
      <c r="G26" s="132">
        <f t="shared" si="0"/>
        <v>0</v>
      </c>
      <c r="H26" s="133"/>
      <c r="I26" s="134">
        <f t="shared" si="1"/>
        <v>0</v>
      </c>
      <c r="BA26">
        <v>2</v>
      </c>
    </row>
    <row r="27" spans="1:53" ht="12.75">
      <c r="A27" s="63" t="s">
        <v>127</v>
      </c>
      <c r="B27" s="54"/>
      <c r="C27" s="54"/>
      <c r="D27" s="129"/>
      <c r="E27" s="130">
        <v>0</v>
      </c>
      <c r="F27" s="131">
        <v>0</v>
      </c>
      <c r="G27" s="132">
        <f t="shared" si="0"/>
        <v>0</v>
      </c>
      <c r="H27" s="133"/>
      <c r="I27" s="134">
        <f t="shared" si="1"/>
        <v>0</v>
      </c>
      <c r="BA27">
        <v>2</v>
      </c>
    </row>
    <row r="28" spans="1:9" ht="13.5" thickBot="1">
      <c r="A28" s="135"/>
      <c r="B28" s="136" t="s">
        <v>64</v>
      </c>
      <c r="C28" s="137"/>
      <c r="D28" s="138"/>
      <c r="E28" s="139"/>
      <c r="F28" s="140"/>
      <c r="G28" s="140"/>
      <c r="H28" s="221">
        <f>SUM(I19:I27)</f>
        <v>0</v>
      </c>
      <c r="I28" s="222"/>
    </row>
    <row r="30" spans="2:9" ht="12.75">
      <c r="B30" s="121"/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</sheetData>
  <sheetProtection/>
  <mergeCells count="4">
    <mergeCell ref="A1:B1"/>
    <mergeCell ref="A2:B2"/>
    <mergeCell ref="G2:I2"/>
    <mergeCell ref="H28:I28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4"/>
  <sheetViews>
    <sheetView showGridLines="0" showZeros="0" tabSelected="1" zoomScalePageLayoutView="0" workbookViewId="0" topLeftCell="A1">
      <selection activeCell="J16" sqref="J16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4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3" t="s">
        <v>65</v>
      </c>
      <c r="B1" s="223"/>
      <c r="C1" s="223"/>
      <c r="D1" s="223"/>
      <c r="E1" s="223"/>
      <c r="F1" s="223"/>
      <c r="G1" s="223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14" t="s">
        <v>49</v>
      </c>
      <c r="B3" s="215"/>
      <c r="C3" s="202" t="s">
        <v>143</v>
      </c>
      <c r="D3" s="96"/>
      <c r="E3" s="149" t="s">
        <v>66</v>
      </c>
      <c r="F3" s="150">
        <f>Rekapitulace!H1</f>
        <v>0</v>
      </c>
      <c r="G3" s="151"/>
    </row>
    <row r="4" spans="1:7" ht="13.5" thickBot="1">
      <c r="A4" s="224" t="s">
        <v>51</v>
      </c>
      <c r="B4" s="217"/>
      <c r="C4" s="101" t="str">
        <f>CONCATENATE(cisloobjektu," ",nazevobjektu)</f>
        <v> Rekonstrukce chodníků</v>
      </c>
      <c r="D4" s="102"/>
      <c r="E4" s="225">
        <f>Rekapitulace!G2</f>
        <v>0</v>
      </c>
      <c r="F4" s="226"/>
      <c r="G4" s="227"/>
    </row>
    <row r="5" spans="1:7" ht="13.5" thickTop="1">
      <c r="A5" s="152"/>
      <c r="B5" s="145"/>
      <c r="C5" s="145"/>
      <c r="D5" s="145"/>
      <c r="E5" s="153"/>
      <c r="F5" s="145"/>
      <c r="G5" s="154"/>
    </row>
    <row r="6" spans="1:7" ht="12.75">
      <c r="A6" s="155" t="s">
        <v>67</v>
      </c>
      <c r="B6" s="156" t="s">
        <v>68</v>
      </c>
      <c r="C6" s="156" t="s">
        <v>69</v>
      </c>
      <c r="D6" s="156" t="s">
        <v>70</v>
      </c>
      <c r="E6" s="157" t="s">
        <v>71</v>
      </c>
      <c r="F6" s="156" t="s">
        <v>72</v>
      </c>
      <c r="G6" s="158" t="s">
        <v>73</v>
      </c>
    </row>
    <row r="7" spans="1:15" ht="12.75">
      <c r="A7" s="159" t="s">
        <v>74</v>
      </c>
      <c r="B7" s="160" t="s">
        <v>77</v>
      </c>
      <c r="C7" s="161" t="s">
        <v>78</v>
      </c>
      <c r="D7" s="162"/>
      <c r="E7" s="163"/>
      <c r="F7" s="163"/>
      <c r="G7" s="164"/>
      <c r="H7" s="165"/>
      <c r="I7" s="165"/>
      <c r="O7" s="166">
        <v>1</v>
      </c>
    </row>
    <row r="8" spans="1:104" ht="12.75">
      <c r="A8" s="167">
        <v>1</v>
      </c>
      <c r="B8" s="168" t="s">
        <v>80</v>
      </c>
      <c r="C8" s="169" t="s">
        <v>140</v>
      </c>
      <c r="D8" s="170" t="s">
        <v>81</v>
      </c>
      <c r="E8" s="171">
        <v>88</v>
      </c>
      <c r="F8" s="171">
        <v>0</v>
      </c>
      <c r="G8" s="172">
        <v>0</v>
      </c>
      <c r="O8" s="166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3">
        <v>1</v>
      </c>
      <c r="CB8" s="173">
        <v>1</v>
      </c>
      <c r="CZ8" s="144">
        <v>0</v>
      </c>
    </row>
    <row r="9" spans="1:80" ht="12.75">
      <c r="A9" s="167"/>
      <c r="B9" s="168"/>
      <c r="C9" s="169" t="s">
        <v>141</v>
      </c>
      <c r="D9" s="170" t="s">
        <v>81</v>
      </c>
      <c r="E9" s="171">
        <v>88</v>
      </c>
      <c r="F9" s="171">
        <v>0</v>
      </c>
      <c r="G9" s="172">
        <v>0</v>
      </c>
      <c r="O9" s="166"/>
      <c r="CA9" s="173"/>
      <c r="CB9" s="173"/>
    </row>
    <row r="10" spans="1:104" ht="12.75">
      <c r="A10" s="167">
        <v>3</v>
      </c>
      <c r="B10" s="168" t="s">
        <v>82</v>
      </c>
      <c r="C10" s="169" t="s">
        <v>134</v>
      </c>
      <c r="D10" s="170" t="s">
        <v>79</v>
      </c>
      <c r="E10" s="171">
        <v>167</v>
      </c>
      <c r="F10" s="171">
        <v>0</v>
      </c>
      <c r="G10" s="172"/>
      <c r="O10" s="166">
        <v>2</v>
      </c>
      <c r="AA10" s="144">
        <v>1</v>
      </c>
      <c r="AB10" s="144">
        <v>1</v>
      </c>
      <c r="AC10" s="144">
        <v>1</v>
      </c>
      <c r="AZ10" s="144">
        <v>1</v>
      </c>
      <c r="BA10" s="144">
        <f>IF(AZ10=1,G10,0)</f>
        <v>0</v>
      </c>
      <c r="BB10" s="144">
        <f>IF(AZ10=2,G10,0)</f>
        <v>0</v>
      </c>
      <c r="BC10" s="144">
        <f>IF(AZ10=3,G10,0)</f>
        <v>0</v>
      </c>
      <c r="BD10" s="144">
        <f>IF(AZ10=4,G10,0)</f>
        <v>0</v>
      </c>
      <c r="BE10" s="144">
        <f>IF(AZ10=5,G10,0)</f>
        <v>0</v>
      </c>
      <c r="CA10" s="173">
        <v>1</v>
      </c>
      <c r="CB10" s="173">
        <v>1</v>
      </c>
      <c r="CZ10" s="144">
        <v>0</v>
      </c>
    </row>
    <row r="11" spans="1:104" ht="12.75">
      <c r="A11" s="167">
        <v>4</v>
      </c>
      <c r="B11" s="168" t="s">
        <v>83</v>
      </c>
      <c r="C11" s="169" t="s">
        <v>135</v>
      </c>
      <c r="D11" s="170" t="s">
        <v>79</v>
      </c>
      <c r="E11" s="171">
        <v>167</v>
      </c>
      <c r="F11" s="171">
        <v>0</v>
      </c>
      <c r="G11" s="172"/>
      <c r="O11" s="166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73">
        <v>1</v>
      </c>
      <c r="CB11" s="173">
        <v>1</v>
      </c>
      <c r="CZ11" s="144">
        <v>0</v>
      </c>
    </row>
    <row r="12" spans="1:80" ht="12.75">
      <c r="A12" s="167">
        <v>5</v>
      </c>
      <c r="B12" s="168"/>
      <c r="C12" s="169" t="s">
        <v>136</v>
      </c>
      <c r="D12" s="170" t="s">
        <v>79</v>
      </c>
      <c r="E12" s="171">
        <v>167</v>
      </c>
      <c r="F12" s="171">
        <v>0</v>
      </c>
      <c r="G12" s="172"/>
      <c r="O12" s="166"/>
      <c r="CA12" s="173"/>
      <c r="CB12" s="173"/>
    </row>
    <row r="13" spans="1:57" ht="12.75">
      <c r="A13" s="174"/>
      <c r="B13" s="175" t="s">
        <v>75</v>
      </c>
      <c r="C13" s="176" t="str">
        <f>CONCATENATE(B7," ",C7)</f>
        <v>11 Přípravné a přidružené práce</v>
      </c>
      <c r="D13" s="177"/>
      <c r="E13" s="178"/>
      <c r="F13" s="179">
        <v>0</v>
      </c>
      <c r="G13" s="180"/>
      <c r="O13" s="166">
        <v>4</v>
      </c>
      <c r="BA13" s="181">
        <f>SUM(BA7:BA11)</f>
        <v>0</v>
      </c>
      <c r="BB13" s="181">
        <f>SUM(BB7:BB11)</f>
        <v>0</v>
      </c>
      <c r="BC13" s="181">
        <f>SUM(BC7:BC11)</f>
        <v>0</v>
      </c>
      <c r="BD13" s="181">
        <f>SUM(BD7:BD11)</f>
        <v>0</v>
      </c>
      <c r="BE13" s="181">
        <f>SUM(BE7:BE11)</f>
        <v>0</v>
      </c>
    </row>
    <row r="14" spans="1:15" ht="12.75">
      <c r="A14" s="159" t="s">
        <v>74</v>
      </c>
      <c r="B14" s="160" t="s">
        <v>84</v>
      </c>
      <c r="C14" s="161" t="s">
        <v>85</v>
      </c>
      <c r="D14" s="162"/>
      <c r="E14" s="163"/>
      <c r="F14" s="163"/>
      <c r="G14" s="164"/>
      <c r="H14" s="165"/>
      <c r="I14" s="165"/>
      <c r="O14" s="166">
        <v>1</v>
      </c>
    </row>
    <row r="15" spans="1:104" ht="12.75">
      <c r="A15" s="167">
        <v>6</v>
      </c>
      <c r="B15" s="168" t="s">
        <v>86</v>
      </c>
      <c r="C15" s="169" t="s">
        <v>87</v>
      </c>
      <c r="D15" s="170" t="s">
        <v>79</v>
      </c>
      <c r="E15" s="171">
        <v>167</v>
      </c>
      <c r="F15" s="171"/>
      <c r="G15" s="172"/>
      <c r="O15" s="166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>IF(AZ15=1,G15,0)</f>
        <v>0</v>
      </c>
      <c r="BB15" s="144">
        <f>IF(AZ15=2,G15,0)</f>
        <v>0</v>
      </c>
      <c r="BC15" s="144">
        <f>IF(AZ15=3,G15,0)</f>
        <v>0</v>
      </c>
      <c r="BD15" s="144">
        <f>IF(AZ15=4,G15,0)</f>
        <v>0</v>
      </c>
      <c r="BE15" s="144">
        <f>IF(AZ15=5,G15,0)</f>
        <v>0</v>
      </c>
      <c r="CA15" s="173">
        <v>1</v>
      </c>
      <c r="CB15" s="173">
        <v>1</v>
      </c>
      <c r="CZ15" s="144">
        <v>0</v>
      </c>
    </row>
    <row r="16" spans="1:57" ht="12.75">
      <c r="A16" s="174"/>
      <c r="B16" s="175" t="s">
        <v>75</v>
      </c>
      <c r="C16" s="176" t="str">
        <f>CONCATENATE(B14," ",C14)</f>
        <v>18 Povrchové úpravy terénu</v>
      </c>
      <c r="D16" s="177"/>
      <c r="E16" s="178"/>
      <c r="F16" s="179"/>
      <c r="G16" s="180"/>
      <c r="O16" s="166">
        <v>4</v>
      </c>
      <c r="BA16" s="181">
        <f>SUM(BA14:BA15)</f>
        <v>0</v>
      </c>
      <c r="BB16" s="181">
        <f>SUM(BB14:BB15)</f>
        <v>0</v>
      </c>
      <c r="BC16" s="181">
        <f>SUM(BC14:BC15)</f>
        <v>0</v>
      </c>
      <c r="BD16" s="181">
        <f>SUM(BD14:BD15)</f>
        <v>0</v>
      </c>
      <c r="BE16" s="181">
        <f>SUM(BE14:BE15)</f>
        <v>0</v>
      </c>
    </row>
    <row r="17" spans="1:15" ht="12.75">
      <c r="A17" s="159" t="s">
        <v>74</v>
      </c>
      <c r="B17" s="160" t="s">
        <v>88</v>
      </c>
      <c r="C17" s="161" t="s">
        <v>89</v>
      </c>
      <c r="D17" s="162"/>
      <c r="E17" s="163"/>
      <c r="F17" s="163"/>
      <c r="G17" s="164"/>
      <c r="H17" s="165"/>
      <c r="I17" s="165"/>
      <c r="O17" s="166">
        <v>1</v>
      </c>
    </row>
    <row r="18" spans="1:104" ht="22.5">
      <c r="A18" s="167">
        <v>7</v>
      </c>
      <c r="B18" s="168" t="s">
        <v>90</v>
      </c>
      <c r="C18" s="169" t="s">
        <v>132</v>
      </c>
      <c r="D18" s="170" t="s">
        <v>79</v>
      </c>
      <c r="E18" s="171">
        <v>167</v>
      </c>
      <c r="F18" s="171"/>
      <c r="G18" s="172"/>
      <c r="O18" s="166">
        <v>2</v>
      </c>
      <c r="AA18" s="144">
        <v>1</v>
      </c>
      <c r="AB18" s="144">
        <v>1</v>
      </c>
      <c r="AC18" s="144">
        <v>1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73">
        <v>1</v>
      </c>
      <c r="CB18" s="173">
        <v>1</v>
      </c>
      <c r="CZ18" s="144">
        <v>0</v>
      </c>
    </row>
    <row r="19" spans="1:80" ht="12.75">
      <c r="A19" s="194">
        <v>8</v>
      </c>
      <c r="B19" s="195"/>
      <c r="C19" s="196" t="s">
        <v>133</v>
      </c>
      <c r="D19" s="197" t="s">
        <v>79</v>
      </c>
      <c r="E19" s="198">
        <v>167</v>
      </c>
      <c r="F19" s="198"/>
      <c r="G19" s="199"/>
      <c r="O19" s="166"/>
      <c r="CA19" s="173"/>
      <c r="CB19" s="173"/>
    </row>
    <row r="20" spans="1:57" ht="12.75">
      <c r="A20" s="174"/>
      <c r="B20" s="175" t="s">
        <v>75</v>
      </c>
      <c r="C20" s="176" t="str">
        <f>CONCATENATE(B17," ",C17)</f>
        <v>56 Podkladní vrstvy komunikací, letišť a ploch</v>
      </c>
      <c r="D20" s="177"/>
      <c r="E20" s="178"/>
      <c r="F20" s="179"/>
      <c r="G20" s="180"/>
      <c r="O20" s="166">
        <v>4</v>
      </c>
      <c r="BA20" s="181">
        <f>SUM(BA17:BA18)</f>
        <v>0</v>
      </c>
      <c r="BB20" s="181">
        <f>SUM(BB17:BB18)</f>
        <v>0</v>
      </c>
      <c r="BC20" s="181">
        <f>SUM(BC17:BC18)</f>
        <v>0</v>
      </c>
      <c r="BD20" s="181">
        <f>SUM(BD17:BD18)</f>
        <v>0</v>
      </c>
      <c r="BE20" s="181">
        <f>SUM(BE17:BE18)</f>
        <v>0</v>
      </c>
    </row>
    <row r="21" spans="1:15" ht="12.75">
      <c r="A21" s="159" t="s">
        <v>74</v>
      </c>
      <c r="B21" s="160" t="s">
        <v>91</v>
      </c>
      <c r="C21" s="161" t="s">
        <v>92</v>
      </c>
      <c r="D21" s="162"/>
      <c r="E21" s="163"/>
      <c r="F21" s="163"/>
      <c r="G21" s="164"/>
      <c r="H21" s="165"/>
      <c r="I21" s="165"/>
      <c r="O21" s="166">
        <v>1</v>
      </c>
    </row>
    <row r="22" spans="1:104" ht="12.75">
      <c r="A22" s="167">
        <v>9</v>
      </c>
      <c r="B22" s="168" t="s">
        <v>93</v>
      </c>
      <c r="C22" s="169" t="s">
        <v>94</v>
      </c>
      <c r="D22" s="170" t="s">
        <v>79</v>
      </c>
      <c r="E22" s="171">
        <v>167</v>
      </c>
      <c r="F22" s="171"/>
      <c r="G22" s="172"/>
      <c r="H22" s="200"/>
      <c r="O22" s="166">
        <v>2</v>
      </c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73">
        <v>1</v>
      </c>
      <c r="CB22" s="173">
        <v>1</v>
      </c>
      <c r="CZ22" s="144">
        <v>0</v>
      </c>
    </row>
    <row r="23" spans="1:57" ht="12.75">
      <c r="A23" s="174"/>
      <c r="B23" s="175" t="s">
        <v>75</v>
      </c>
      <c r="C23" s="176" t="str">
        <f>CONCATENATE(B21," ",C21)</f>
        <v>59 Dlažby pozemních komunikací a ploch</v>
      </c>
      <c r="D23" s="177"/>
      <c r="E23" s="178"/>
      <c r="F23" s="179"/>
      <c r="G23" s="180"/>
      <c r="O23" s="166">
        <v>4</v>
      </c>
      <c r="BA23" s="181">
        <f>SUM(BA21:BA22)</f>
        <v>0</v>
      </c>
      <c r="BB23" s="181">
        <f>SUM(BB21:BB22)</f>
        <v>0</v>
      </c>
      <c r="BC23" s="181">
        <f>SUM(BC21:BC22)</f>
        <v>0</v>
      </c>
      <c r="BD23" s="181">
        <f>SUM(BD21:BD22)</f>
        <v>0</v>
      </c>
      <c r="BE23" s="181">
        <f>SUM(BE21:BE22)</f>
        <v>0</v>
      </c>
    </row>
    <row r="24" spans="1:15" ht="12.75">
      <c r="A24" s="159" t="s">
        <v>74</v>
      </c>
      <c r="B24" s="160" t="s">
        <v>96</v>
      </c>
      <c r="C24" s="161" t="s">
        <v>97</v>
      </c>
      <c r="D24" s="162"/>
      <c r="E24" s="163"/>
      <c r="F24" s="163"/>
      <c r="G24" s="164"/>
      <c r="H24" s="165"/>
      <c r="I24" s="165"/>
      <c r="O24" s="166">
        <v>1</v>
      </c>
    </row>
    <row r="25" spans="1:104" ht="12.75">
      <c r="A25" s="167">
        <v>10</v>
      </c>
      <c r="B25" s="168" t="s">
        <v>98</v>
      </c>
      <c r="C25" s="169" t="s">
        <v>128</v>
      </c>
      <c r="D25" s="170" t="s">
        <v>81</v>
      </c>
      <c r="E25" s="171">
        <v>90</v>
      </c>
      <c r="F25" s="171"/>
      <c r="G25" s="172"/>
      <c r="O25" s="166">
        <v>2</v>
      </c>
      <c r="AA25" s="144">
        <v>1</v>
      </c>
      <c r="AB25" s="144">
        <v>0</v>
      </c>
      <c r="AC25" s="144">
        <v>0</v>
      </c>
      <c r="AZ25" s="144">
        <v>1</v>
      </c>
      <c r="BA25" s="144">
        <f>IF(AZ25=1,G25,0)</f>
        <v>0</v>
      </c>
      <c r="BB25" s="144">
        <f>IF(AZ25=2,G25,0)</f>
        <v>0</v>
      </c>
      <c r="BC25" s="144">
        <f>IF(AZ25=3,G25,0)</f>
        <v>0</v>
      </c>
      <c r="BD25" s="144">
        <f>IF(AZ25=4,G25,0)</f>
        <v>0</v>
      </c>
      <c r="BE25" s="144">
        <f>IF(AZ25=5,G25,0)</f>
        <v>0</v>
      </c>
      <c r="CA25" s="173">
        <v>1</v>
      </c>
      <c r="CB25" s="173">
        <v>0</v>
      </c>
      <c r="CZ25" s="144">
        <v>0</v>
      </c>
    </row>
    <row r="26" spans="1:104" ht="22.5">
      <c r="A26" s="194">
        <v>11</v>
      </c>
      <c r="B26" s="195" t="s">
        <v>99</v>
      </c>
      <c r="C26" s="196" t="s">
        <v>129</v>
      </c>
      <c r="D26" s="197" t="s">
        <v>81</v>
      </c>
      <c r="E26" s="198">
        <v>90</v>
      </c>
      <c r="F26" s="198"/>
      <c r="G26" s="199"/>
      <c r="O26" s="166">
        <v>2</v>
      </c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3">
        <v>1</v>
      </c>
      <c r="CB26" s="173">
        <v>1</v>
      </c>
      <c r="CZ26" s="144">
        <v>0</v>
      </c>
    </row>
    <row r="27" spans="1:80" ht="12.75">
      <c r="A27" s="194">
        <v>12</v>
      </c>
      <c r="B27" s="195"/>
      <c r="C27" s="196" t="s">
        <v>138</v>
      </c>
      <c r="D27" s="197" t="s">
        <v>139</v>
      </c>
      <c r="E27" s="198">
        <v>12</v>
      </c>
      <c r="F27" s="198"/>
      <c r="G27" s="199"/>
      <c r="O27" s="166"/>
      <c r="CA27" s="173"/>
      <c r="CB27" s="173"/>
    </row>
    <row r="28" spans="1:57" ht="12.75">
      <c r="A28" s="174"/>
      <c r="B28" s="175" t="s">
        <v>75</v>
      </c>
      <c r="C28" s="176" t="str">
        <f>CONCATENATE(B24," ",C24)</f>
        <v>91 Doplňující konstrukce a práce pozemních komunikací</v>
      </c>
      <c r="D28" s="177"/>
      <c r="E28" s="178"/>
      <c r="F28" s="179"/>
      <c r="G28" s="180"/>
      <c r="O28" s="166">
        <v>4</v>
      </c>
      <c r="BA28" s="181">
        <f>SUM(BA24:BA26)</f>
        <v>0</v>
      </c>
      <c r="BB28" s="181">
        <f>SUM(BB24:BB26)</f>
        <v>0</v>
      </c>
      <c r="BC28" s="181">
        <f>SUM(BC24:BC26)</f>
        <v>0</v>
      </c>
      <c r="BD28" s="181">
        <f>SUM(BD24:BD26)</f>
        <v>0</v>
      </c>
      <c r="BE28" s="181">
        <f>SUM(BE24:BE26)</f>
        <v>0</v>
      </c>
    </row>
    <row r="29" spans="1:15" ht="12.75">
      <c r="A29" s="159" t="s">
        <v>74</v>
      </c>
      <c r="B29" s="160" t="s">
        <v>100</v>
      </c>
      <c r="C29" s="161" t="s">
        <v>101</v>
      </c>
      <c r="D29" s="162"/>
      <c r="E29" s="163"/>
      <c r="F29" s="163"/>
      <c r="G29" s="164"/>
      <c r="H29" s="165"/>
      <c r="I29" s="165"/>
      <c r="O29" s="166">
        <v>1</v>
      </c>
    </row>
    <row r="30" spans="1:104" ht="12.75">
      <c r="A30" s="167">
        <v>13</v>
      </c>
      <c r="B30" s="168" t="s">
        <v>102</v>
      </c>
      <c r="C30" s="169" t="s">
        <v>103</v>
      </c>
      <c r="D30" s="170" t="s">
        <v>104</v>
      </c>
      <c r="E30" s="171">
        <v>33</v>
      </c>
      <c r="F30" s="171"/>
      <c r="G30" s="172"/>
      <c r="O30" s="166">
        <v>2</v>
      </c>
      <c r="AA30" s="144">
        <v>1</v>
      </c>
      <c r="AB30" s="144">
        <v>0</v>
      </c>
      <c r="AC30" s="144">
        <v>0</v>
      </c>
      <c r="AZ30" s="144">
        <v>1</v>
      </c>
      <c r="BA30" s="144">
        <f>IF(AZ30=1,G30,0)</f>
        <v>0</v>
      </c>
      <c r="BB30" s="144">
        <f>IF(AZ30=2,G30,0)</f>
        <v>0</v>
      </c>
      <c r="BC30" s="144">
        <f>IF(AZ30=3,G30,0)</f>
        <v>0</v>
      </c>
      <c r="BD30" s="144">
        <f>IF(AZ30=4,G30,0)</f>
        <v>0</v>
      </c>
      <c r="BE30" s="144">
        <f>IF(AZ30=5,G30,0)</f>
        <v>0</v>
      </c>
      <c r="CA30" s="173">
        <v>1</v>
      </c>
      <c r="CB30" s="173">
        <v>0</v>
      </c>
      <c r="CZ30" s="144">
        <v>0</v>
      </c>
    </row>
    <row r="31" spans="1:57" ht="12.75" customHeight="1">
      <c r="A31" s="174"/>
      <c r="B31" s="175" t="s">
        <v>75</v>
      </c>
      <c r="C31" s="176" t="str">
        <f>CONCATENATE(B29," ",C29)</f>
        <v>H22 Komunikace pozemní a letiště</v>
      </c>
      <c r="D31" s="177"/>
      <c r="E31" s="178"/>
      <c r="F31" s="179"/>
      <c r="G31" s="180"/>
      <c r="O31" s="166">
        <v>4</v>
      </c>
      <c r="BA31" s="181">
        <f>SUM(BA29:BA30)</f>
        <v>0</v>
      </c>
      <c r="BB31" s="181">
        <f>SUM(BB29:BB30)</f>
        <v>0</v>
      </c>
      <c r="BC31" s="181">
        <f>SUM(BC29:BC30)</f>
        <v>0</v>
      </c>
      <c r="BD31" s="181">
        <f>SUM(BD29:BD30)</f>
        <v>0</v>
      </c>
      <c r="BE31" s="181">
        <f>SUM(BE29:BE30)</f>
        <v>0</v>
      </c>
    </row>
    <row r="32" spans="1:15" ht="12.75" customHeight="1">
      <c r="A32" s="159" t="s">
        <v>74</v>
      </c>
      <c r="B32" s="160" t="s">
        <v>105</v>
      </c>
      <c r="C32" s="161" t="s">
        <v>106</v>
      </c>
      <c r="D32" s="162"/>
      <c r="E32" s="163"/>
      <c r="F32" s="163"/>
      <c r="G32" s="164"/>
      <c r="H32" s="165"/>
      <c r="I32" s="165"/>
      <c r="O32" s="166">
        <v>1</v>
      </c>
    </row>
    <row r="33" spans="1:104" ht="12.75" customHeight="1">
      <c r="A33" s="167">
        <v>14</v>
      </c>
      <c r="B33" s="168" t="s">
        <v>107</v>
      </c>
      <c r="C33" s="169" t="s">
        <v>108</v>
      </c>
      <c r="D33" s="170" t="s">
        <v>104</v>
      </c>
      <c r="E33" s="171">
        <v>92</v>
      </c>
      <c r="F33" s="171"/>
      <c r="G33" s="172"/>
      <c r="O33" s="166">
        <v>2</v>
      </c>
      <c r="AA33" s="144">
        <v>1</v>
      </c>
      <c r="AB33" s="144">
        <v>0</v>
      </c>
      <c r="AC33" s="144">
        <v>0</v>
      </c>
      <c r="AZ33" s="144">
        <v>1</v>
      </c>
      <c r="BA33" s="144">
        <f aca="true" t="shared" si="0" ref="BA33:BA40">IF(AZ33=1,G33,0)</f>
        <v>0</v>
      </c>
      <c r="BB33" s="144">
        <f aca="true" t="shared" si="1" ref="BB33:BB40">IF(AZ33=2,G33,0)</f>
        <v>0</v>
      </c>
      <c r="BC33" s="144">
        <f aca="true" t="shared" si="2" ref="BC33:BC40">IF(AZ33=3,G33,0)</f>
        <v>0</v>
      </c>
      <c r="BD33" s="144">
        <f aca="true" t="shared" si="3" ref="BD33:BD40">IF(AZ33=4,G33,0)</f>
        <v>0</v>
      </c>
      <c r="BE33" s="144">
        <f aca="true" t="shared" si="4" ref="BE33:BE40">IF(AZ33=5,G33,0)</f>
        <v>0</v>
      </c>
      <c r="CA33" s="173">
        <v>1</v>
      </c>
      <c r="CB33" s="173">
        <v>0</v>
      </c>
      <c r="CZ33" s="144">
        <v>0</v>
      </c>
    </row>
    <row r="34" spans="1:104" ht="12.75" customHeight="1">
      <c r="A34" s="167">
        <v>15</v>
      </c>
      <c r="B34" s="168" t="s">
        <v>109</v>
      </c>
      <c r="C34" s="169" t="s">
        <v>110</v>
      </c>
      <c r="D34" s="170" t="s">
        <v>104</v>
      </c>
      <c r="E34" s="171">
        <v>920</v>
      </c>
      <c r="F34" s="171"/>
      <c r="G34" s="172"/>
      <c r="O34" s="166">
        <v>2</v>
      </c>
      <c r="AA34" s="144">
        <v>1</v>
      </c>
      <c r="AB34" s="144">
        <v>0</v>
      </c>
      <c r="AC34" s="144">
        <v>0</v>
      </c>
      <c r="AZ34" s="144">
        <v>1</v>
      </c>
      <c r="BA34" s="144">
        <f t="shared" si="0"/>
        <v>0</v>
      </c>
      <c r="BB34" s="144">
        <f t="shared" si="1"/>
        <v>0</v>
      </c>
      <c r="BC34" s="144">
        <f t="shared" si="2"/>
        <v>0</v>
      </c>
      <c r="BD34" s="144">
        <f t="shared" si="3"/>
        <v>0</v>
      </c>
      <c r="BE34" s="144">
        <f t="shared" si="4"/>
        <v>0</v>
      </c>
      <c r="CA34" s="173">
        <v>1</v>
      </c>
      <c r="CB34" s="173">
        <v>0</v>
      </c>
      <c r="CZ34" s="144">
        <v>0</v>
      </c>
    </row>
    <row r="35" spans="1:104" ht="12.75" customHeight="1">
      <c r="A35" s="167">
        <v>16</v>
      </c>
      <c r="B35" s="168" t="s">
        <v>111</v>
      </c>
      <c r="C35" s="169" t="s">
        <v>112</v>
      </c>
      <c r="D35" s="170" t="s">
        <v>104</v>
      </c>
      <c r="E35" s="171">
        <v>40</v>
      </c>
      <c r="F35" s="171"/>
      <c r="G35" s="172"/>
      <c r="O35" s="166">
        <v>2</v>
      </c>
      <c r="AA35" s="144">
        <v>12</v>
      </c>
      <c r="AB35" s="144">
        <v>0</v>
      </c>
      <c r="AC35" s="144">
        <v>39</v>
      </c>
      <c r="AZ35" s="144">
        <v>1</v>
      </c>
      <c r="BA35" s="144">
        <f t="shared" si="0"/>
        <v>0</v>
      </c>
      <c r="BB35" s="144">
        <f t="shared" si="1"/>
        <v>0</v>
      </c>
      <c r="BC35" s="144">
        <f t="shared" si="2"/>
        <v>0</v>
      </c>
      <c r="BD35" s="144">
        <f t="shared" si="3"/>
        <v>0</v>
      </c>
      <c r="BE35" s="144">
        <f t="shared" si="4"/>
        <v>0</v>
      </c>
      <c r="CA35" s="173">
        <v>12</v>
      </c>
      <c r="CB35" s="173">
        <v>0</v>
      </c>
      <c r="CZ35" s="144">
        <v>0</v>
      </c>
    </row>
    <row r="36" spans="1:80" ht="12.75" customHeight="1">
      <c r="A36" s="167">
        <v>17</v>
      </c>
      <c r="B36" s="168"/>
      <c r="C36" s="169" t="s">
        <v>137</v>
      </c>
      <c r="D36" s="170" t="s">
        <v>104</v>
      </c>
      <c r="E36" s="171">
        <v>33.4</v>
      </c>
      <c r="F36" s="171"/>
      <c r="G36" s="172"/>
      <c r="O36" s="166"/>
      <c r="CA36" s="173"/>
      <c r="CB36" s="173"/>
    </row>
    <row r="37" spans="1:104" ht="12.75" customHeight="1">
      <c r="A37" s="167">
        <v>18</v>
      </c>
      <c r="B37" s="168" t="s">
        <v>113</v>
      </c>
      <c r="C37" s="169" t="s">
        <v>114</v>
      </c>
      <c r="D37" s="170" t="s">
        <v>104</v>
      </c>
      <c r="E37" s="171">
        <v>11</v>
      </c>
      <c r="F37" s="171"/>
      <c r="G37" s="172"/>
      <c r="O37" s="166">
        <v>2</v>
      </c>
      <c r="AA37" s="144">
        <v>12</v>
      </c>
      <c r="AB37" s="144">
        <v>0</v>
      </c>
      <c r="AC37" s="144">
        <v>40</v>
      </c>
      <c r="AZ37" s="144">
        <v>1</v>
      </c>
      <c r="BA37" s="144">
        <f t="shared" si="0"/>
        <v>0</v>
      </c>
      <c r="BB37" s="144">
        <f t="shared" si="1"/>
        <v>0</v>
      </c>
      <c r="BC37" s="144">
        <f t="shared" si="2"/>
        <v>0</v>
      </c>
      <c r="BD37" s="144">
        <f t="shared" si="3"/>
        <v>0</v>
      </c>
      <c r="BE37" s="144">
        <f t="shared" si="4"/>
        <v>0</v>
      </c>
      <c r="CA37" s="173">
        <v>12</v>
      </c>
      <c r="CB37" s="173">
        <v>0</v>
      </c>
      <c r="CZ37" s="144">
        <v>0</v>
      </c>
    </row>
    <row r="38" spans="1:104" ht="12.75" customHeight="1">
      <c r="A38" s="167">
        <v>19</v>
      </c>
      <c r="B38" s="168" t="s">
        <v>115</v>
      </c>
      <c r="C38" s="169" t="s">
        <v>130</v>
      </c>
      <c r="D38" s="170" t="s">
        <v>79</v>
      </c>
      <c r="E38" s="171">
        <v>170</v>
      </c>
      <c r="F38" s="171"/>
      <c r="G38" s="172"/>
      <c r="O38" s="166">
        <v>2</v>
      </c>
      <c r="AA38" s="144">
        <v>3</v>
      </c>
      <c r="AB38" s="144">
        <v>0</v>
      </c>
      <c r="AC38" s="144">
        <v>59245308</v>
      </c>
      <c r="AZ38" s="144">
        <v>1</v>
      </c>
      <c r="BA38" s="144">
        <f t="shared" si="0"/>
        <v>0</v>
      </c>
      <c r="BB38" s="144">
        <f t="shared" si="1"/>
        <v>0</v>
      </c>
      <c r="BC38" s="144">
        <f t="shared" si="2"/>
        <v>0</v>
      </c>
      <c r="BD38" s="144">
        <f t="shared" si="3"/>
        <v>0</v>
      </c>
      <c r="BE38" s="144">
        <f t="shared" si="4"/>
        <v>0</v>
      </c>
      <c r="CA38" s="173">
        <v>3</v>
      </c>
      <c r="CB38" s="173">
        <v>0</v>
      </c>
      <c r="CZ38" s="144">
        <v>0</v>
      </c>
    </row>
    <row r="39" spans="1:104" ht="12.75" customHeight="1">
      <c r="A39" s="167">
        <v>20</v>
      </c>
      <c r="B39" s="168" t="s">
        <v>116</v>
      </c>
      <c r="C39" s="169" t="s">
        <v>131</v>
      </c>
      <c r="D39" s="170" t="s">
        <v>95</v>
      </c>
      <c r="E39" s="171">
        <v>90</v>
      </c>
      <c r="F39" s="171"/>
      <c r="G39" s="172"/>
      <c r="O39" s="166">
        <v>2</v>
      </c>
      <c r="AA39" s="144">
        <v>3</v>
      </c>
      <c r="AB39" s="144">
        <v>0</v>
      </c>
      <c r="AC39" s="144">
        <v>58380120</v>
      </c>
      <c r="AZ39" s="144">
        <v>1</v>
      </c>
      <c r="BA39" s="144">
        <f t="shared" si="0"/>
        <v>0</v>
      </c>
      <c r="BB39" s="144">
        <f t="shared" si="1"/>
        <v>0</v>
      </c>
      <c r="BC39" s="144">
        <f t="shared" si="2"/>
        <v>0</v>
      </c>
      <c r="BD39" s="144">
        <f t="shared" si="3"/>
        <v>0</v>
      </c>
      <c r="BE39" s="144">
        <f t="shared" si="4"/>
        <v>0</v>
      </c>
      <c r="CA39" s="173">
        <v>3</v>
      </c>
      <c r="CB39" s="173">
        <v>0</v>
      </c>
      <c r="CZ39" s="144">
        <v>0</v>
      </c>
    </row>
    <row r="40" spans="1:104" ht="12.75" customHeight="1">
      <c r="A40" s="167">
        <v>21</v>
      </c>
      <c r="B40" s="168" t="s">
        <v>117</v>
      </c>
      <c r="C40" s="169" t="s">
        <v>118</v>
      </c>
      <c r="D40" s="170" t="s">
        <v>95</v>
      </c>
      <c r="E40" s="171">
        <v>90</v>
      </c>
      <c r="F40" s="171"/>
      <c r="G40" s="172"/>
      <c r="O40" s="166">
        <v>2</v>
      </c>
      <c r="AA40" s="144">
        <v>3</v>
      </c>
      <c r="AB40" s="144">
        <v>0</v>
      </c>
      <c r="AC40" s="144">
        <v>59217330</v>
      </c>
      <c r="AZ40" s="144">
        <v>1</v>
      </c>
      <c r="BA40" s="144">
        <f t="shared" si="0"/>
        <v>0</v>
      </c>
      <c r="BB40" s="144">
        <f t="shared" si="1"/>
        <v>0</v>
      </c>
      <c r="BC40" s="144">
        <f t="shared" si="2"/>
        <v>0</v>
      </c>
      <c r="BD40" s="144">
        <f t="shared" si="3"/>
        <v>0</v>
      </c>
      <c r="BE40" s="144">
        <f t="shared" si="4"/>
        <v>0</v>
      </c>
      <c r="CA40" s="173">
        <v>3</v>
      </c>
      <c r="CB40" s="173">
        <v>0</v>
      </c>
      <c r="CZ40" s="144">
        <v>0</v>
      </c>
    </row>
    <row r="41" spans="1:57" ht="12.75" customHeight="1">
      <c r="A41" s="174"/>
      <c r="B41" s="175" t="s">
        <v>75</v>
      </c>
      <c r="C41" s="176" t="str">
        <f>CONCATENATE(B32," ",C32)</f>
        <v>S0 Přesuny sutí</v>
      </c>
      <c r="D41" s="177"/>
      <c r="E41" s="178"/>
      <c r="F41" s="179"/>
      <c r="G41" s="180"/>
      <c r="O41" s="166">
        <v>4</v>
      </c>
      <c r="BA41" s="181">
        <f>SUM(BA32:BA40)</f>
        <v>0</v>
      </c>
      <c r="BB41" s="181">
        <f>SUM(BB32:BB40)</f>
        <v>0</v>
      </c>
      <c r="BC41" s="181">
        <f>SUM(BC32:BC40)</f>
        <v>0</v>
      </c>
      <c r="BD41" s="181">
        <f>SUM(BD32:BD40)</f>
        <v>0</v>
      </c>
      <c r="BE41" s="181">
        <f>SUM(BE32:BE40)</f>
        <v>0</v>
      </c>
    </row>
    <row r="42" ht="12.75" customHeight="1">
      <c r="E42" s="144"/>
    </row>
    <row r="43" ht="12.75" customHeight="1">
      <c r="E43" s="144"/>
    </row>
    <row r="44" ht="12.75" customHeight="1">
      <c r="E44" s="144"/>
    </row>
    <row r="45" ht="12.75" customHeight="1">
      <c r="E45" s="144"/>
    </row>
    <row r="46" ht="12.75" customHeight="1">
      <c r="E46" s="144"/>
    </row>
    <row r="47" ht="12.75" customHeight="1">
      <c r="E47" s="144"/>
    </row>
    <row r="48" ht="12.75" customHeight="1">
      <c r="E48" s="144"/>
    </row>
    <row r="49" ht="12.75" customHeight="1">
      <c r="E49" s="144"/>
    </row>
    <row r="50" ht="12.75" customHeight="1">
      <c r="E50" s="144"/>
    </row>
    <row r="51" ht="12.75" customHeight="1">
      <c r="E51" s="144"/>
    </row>
    <row r="52" ht="12.75" customHeight="1">
      <c r="E52" s="144"/>
    </row>
    <row r="53" ht="12.75" customHeight="1">
      <c r="E53" s="144"/>
    </row>
    <row r="54" ht="12.75" customHeight="1">
      <c r="E54" s="144"/>
    </row>
    <row r="55" ht="12.75" customHeight="1">
      <c r="E55" s="144"/>
    </row>
    <row r="56" ht="12.75" customHeight="1">
      <c r="E56" s="144"/>
    </row>
    <row r="57" ht="12.75" customHeight="1">
      <c r="E57" s="144"/>
    </row>
    <row r="58" ht="12.75" customHeight="1">
      <c r="E58" s="144"/>
    </row>
    <row r="59" ht="12.75" customHeight="1">
      <c r="E59" s="144"/>
    </row>
    <row r="60" ht="12.75" customHeight="1">
      <c r="E60" s="144"/>
    </row>
    <row r="61" ht="12.75" customHeight="1">
      <c r="E61" s="144"/>
    </row>
    <row r="62" ht="12.75" customHeight="1">
      <c r="E62" s="144"/>
    </row>
    <row r="63" ht="12.75" customHeight="1">
      <c r="E63" s="144"/>
    </row>
    <row r="64" ht="12.75" customHeight="1">
      <c r="E64" s="144"/>
    </row>
    <row r="65" spans="1:7" ht="12.75" customHeight="1">
      <c r="A65" s="182"/>
      <c r="B65" s="182"/>
      <c r="C65" s="182"/>
      <c r="D65" s="182"/>
      <c r="E65" s="182"/>
      <c r="F65" s="182"/>
      <c r="G65" s="182"/>
    </row>
    <row r="66" spans="1:7" ht="12.75" customHeight="1">
      <c r="A66" s="182"/>
      <c r="B66" s="182"/>
      <c r="C66" s="182"/>
      <c r="D66" s="182"/>
      <c r="E66" s="182"/>
      <c r="F66" s="182"/>
      <c r="G66" s="182"/>
    </row>
    <row r="67" spans="1:7" ht="12.75" customHeight="1">
      <c r="A67" s="182"/>
      <c r="B67" s="182"/>
      <c r="C67" s="182"/>
      <c r="D67" s="182"/>
      <c r="E67" s="182"/>
      <c r="F67" s="182"/>
      <c r="G67" s="182"/>
    </row>
    <row r="68" spans="1:7" ht="12.75" customHeight="1">
      <c r="A68" s="182"/>
      <c r="B68" s="182"/>
      <c r="C68" s="182"/>
      <c r="D68" s="182"/>
      <c r="E68" s="182"/>
      <c r="F68" s="182"/>
      <c r="G68" s="182"/>
    </row>
    <row r="69" ht="12.75" customHeight="1">
      <c r="E69" s="144"/>
    </row>
    <row r="70" ht="12.75" customHeight="1">
      <c r="E70" s="144"/>
    </row>
    <row r="71" ht="12.75" customHeight="1">
      <c r="E71" s="144"/>
    </row>
    <row r="72" ht="12.75" customHeight="1">
      <c r="E72" s="144"/>
    </row>
    <row r="73" ht="12.75" customHeight="1">
      <c r="E73" s="144"/>
    </row>
    <row r="74" ht="12.75" customHeight="1">
      <c r="E74" s="144"/>
    </row>
    <row r="75" ht="12.75" customHeight="1">
      <c r="E75" s="144"/>
    </row>
    <row r="76" ht="12.75" customHeight="1">
      <c r="E76" s="144"/>
    </row>
    <row r="77" ht="12.75" customHeight="1">
      <c r="E77" s="144"/>
    </row>
    <row r="78" ht="12.75" customHeight="1">
      <c r="E78" s="144"/>
    </row>
    <row r="79" ht="12.75" customHeight="1">
      <c r="E79" s="144"/>
    </row>
    <row r="80" ht="12.75" customHeight="1">
      <c r="E80" s="144"/>
    </row>
    <row r="81" ht="12.75" customHeight="1">
      <c r="E81" s="144"/>
    </row>
    <row r="82" ht="12.75" customHeight="1">
      <c r="E82" s="144"/>
    </row>
    <row r="83" ht="12.75" customHeight="1">
      <c r="E83" s="144"/>
    </row>
    <row r="84" ht="12.75" customHeight="1">
      <c r="E84" s="144"/>
    </row>
    <row r="85" ht="12.75" customHeight="1">
      <c r="E85" s="144"/>
    </row>
    <row r="86" ht="12.75" customHeight="1">
      <c r="E86" s="144"/>
    </row>
    <row r="87" ht="12.75" customHeight="1">
      <c r="E87" s="144"/>
    </row>
    <row r="88" ht="12.75" customHeight="1">
      <c r="E88" s="144"/>
    </row>
    <row r="89" ht="12.75" customHeight="1">
      <c r="E89" s="144"/>
    </row>
    <row r="90" ht="12.75" customHeight="1">
      <c r="E90" s="144"/>
    </row>
    <row r="91" ht="12.75" customHeight="1">
      <c r="E91" s="144"/>
    </row>
    <row r="92" ht="12.75" customHeight="1">
      <c r="E92" s="144"/>
    </row>
    <row r="93" ht="12.75" customHeight="1">
      <c r="E93" s="144"/>
    </row>
    <row r="94" ht="12.75" customHeight="1">
      <c r="E94" s="144"/>
    </row>
    <row r="95" ht="12.75" customHeight="1">
      <c r="E95" s="144"/>
    </row>
    <row r="96" ht="12.75" customHeight="1">
      <c r="E96" s="144"/>
    </row>
    <row r="97" ht="12.75" customHeight="1">
      <c r="E97" s="144"/>
    </row>
    <row r="98" ht="12.75" customHeight="1">
      <c r="E98" s="144"/>
    </row>
    <row r="99" ht="12.75" customHeight="1">
      <c r="E99" s="144"/>
    </row>
    <row r="100" spans="1:2" ht="12.75" customHeight="1">
      <c r="A100" s="183"/>
      <c r="B100" s="183"/>
    </row>
    <row r="101" spans="1:7" ht="12.75" customHeight="1">
      <c r="A101" s="182"/>
      <c r="B101" s="182"/>
      <c r="C101" s="185"/>
      <c r="D101" s="185"/>
      <c r="E101" s="186"/>
      <c r="F101" s="185"/>
      <c r="G101" s="187"/>
    </row>
    <row r="102" spans="1:7" ht="12.75" customHeight="1">
      <c r="A102" s="188"/>
      <c r="B102" s="188"/>
      <c r="C102" s="182"/>
      <c r="D102" s="182"/>
      <c r="E102" s="189"/>
      <c r="F102" s="182"/>
      <c r="G102" s="182"/>
    </row>
    <row r="103" spans="1:7" ht="12.75" customHeight="1">
      <c r="A103" s="182"/>
      <c r="B103" s="182"/>
      <c r="C103" s="182"/>
      <c r="D103" s="182"/>
      <c r="E103" s="189"/>
      <c r="F103" s="182"/>
      <c r="G103" s="182"/>
    </row>
    <row r="104" spans="1:7" ht="12.75" customHeight="1">
      <c r="A104" s="182"/>
      <c r="B104" s="182"/>
      <c r="C104" s="182"/>
      <c r="D104" s="182"/>
      <c r="E104" s="189"/>
      <c r="F104" s="182"/>
      <c r="G104" s="182"/>
    </row>
    <row r="105" spans="1:7" ht="12.75" customHeight="1">
      <c r="A105" s="182"/>
      <c r="B105" s="182"/>
      <c r="C105" s="182"/>
      <c r="D105" s="182"/>
      <c r="E105" s="189"/>
      <c r="F105" s="182"/>
      <c r="G105" s="182"/>
    </row>
    <row r="106" spans="1:7" ht="12.75" customHeight="1">
      <c r="A106" s="182"/>
      <c r="B106" s="182"/>
      <c r="C106" s="182"/>
      <c r="D106" s="182"/>
      <c r="E106" s="189"/>
      <c r="F106" s="182"/>
      <c r="G106" s="182"/>
    </row>
    <row r="107" spans="1:7" ht="12.75" customHeight="1">
      <c r="A107" s="182"/>
      <c r="B107" s="182"/>
      <c r="C107" s="182"/>
      <c r="D107" s="182"/>
      <c r="E107" s="189"/>
      <c r="F107" s="182"/>
      <c r="G107" s="182"/>
    </row>
    <row r="108" spans="1:7" ht="12.75" customHeight="1">
      <c r="A108" s="182"/>
      <c r="B108" s="182"/>
      <c r="C108" s="182"/>
      <c r="D108" s="182"/>
      <c r="E108" s="189"/>
      <c r="F108" s="182"/>
      <c r="G108" s="182"/>
    </row>
    <row r="109" spans="1:7" ht="12.75">
      <c r="A109" s="182"/>
      <c r="B109" s="182"/>
      <c r="C109" s="182"/>
      <c r="D109" s="182"/>
      <c r="E109" s="189"/>
      <c r="F109" s="182"/>
      <c r="G109" s="182"/>
    </row>
    <row r="110" spans="1:7" ht="12.75">
      <c r="A110" s="182"/>
      <c r="B110" s="182"/>
      <c r="C110" s="182"/>
      <c r="D110" s="182"/>
      <c r="E110" s="189"/>
      <c r="F110" s="182"/>
      <c r="G110" s="182"/>
    </row>
    <row r="111" spans="1:7" ht="12.75">
      <c r="A111" s="182"/>
      <c r="B111" s="182"/>
      <c r="C111" s="182"/>
      <c r="D111" s="182"/>
      <c r="E111" s="189"/>
      <c r="F111" s="182"/>
      <c r="G111" s="182"/>
    </row>
    <row r="112" spans="1:7" ht="12.75">
      <c r="A112" s="182"/>
      <c r="B112" s="182"/>
      <c r="C112" s="182"/>
      <c r="D112" s="182"/>
      <c r="E112" s="189"/>
      <c r="F112" s="182"/>
      <c r="G112" s="182"/>
    </row>
    <row r="113" spans="1:7" ht="12.75">
      <c r="A113" s="182"/>
      <c r="B113" s="182"/>
      <c r="C113" s="182"/>
      <c r="D113" s="182"/>
      <c r="E113" s="189"/>
      <c r="F113" s="182"/>
      <c r="G113" s="182"/>
    </row>
    <row r="114" spans="1:7" ht="12.75">
      <c r="A114" s="182"/>
      <c r="B114" s="182"/>
      <c r="C114" s="182"/>
      <c r="D114" s="182"/>
      <c r="E114" s="189"/>
      <c r="F114" s="182"/>
      <c r="G114" s="182"/>
    </row>
  </sheetData>
  <sheetProtection/>
  <mergeCells count="4">
    <mergeCell ref="A1:G1"/>
    <mergeCell ref="A3:B3"/>
    <mergeCell ref="A4:B4"/>
    <mergeCell ref="E4:G4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Mužík Tomáš</cp:lastModifiedBy>
  <cp:lastPrinted>2013-11-11T16:25:39Z</cp:lastPrinted>
  <dcterms:created xsi:type="dcterms:W3CDTF">2013-06-10T17:26:09Z</dcterms:created>
  <dcterms:modified xsi:type="dcterms:W3CDTF">2013-11-11T16:27:45Z</dcterms:modified>
  <cp:category/>
  <cp:version/>
  <cp:contentType/>
  <cp:contentStatus/>
</cp:coreProperties>
</file>