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'Položky'!$A$1:$E$193</definedName>
    <definedName name="_xlnm.Print_Area" localSheetId="1">'Rekapitulace'!$A$1:$I$11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'Položky'!$E$6</definedName>
    <definedName name="SloupecCisloPol">'Položky'!#REF!</definedName>
    <definedName name="SloupecJC">'Položky'!#REF!</definedName>
    <definedName name="SloupecMJ">'Položky'!$C$6</definedName>
    <definedName name="SloupecMnozstvi">'Položky'!$D$6</definedName>
    <definedName name="SloupecNazPol">'Položky'!$B$6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<sst xmlns="http://schemas.openxmlformats.org/spreadsheetml/2006/main" count="454" uniqueCount="257">
  <si>
    <t>Rozpočet</t>
  </si>
  <si>
    <t xml:space="preserve">JKSO </t>
  </si>
  <si>
    <t xml:space="preserve">SKP </t>
  </si>
  <si>
    <t xml:space="preserve"> </t>
  </si>
  <si>
    <t>Měrná jednotka</t>
  </si>
  <si>
    <t>Počet jednotek</t>
  </si>
  <si>
    <t>Projektant</t>
  </si>
  <si>
    <t>Zpracovatel projektu</t>
  </si>
  <si>
    <t>Objednatel</t>
  </si>
  <si>
    <t>Dodavatel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</si>
  <si>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</si>
  <si>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</si>
  <si>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</si>
  <si>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</si>
  <si>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</si>
  <si>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</si>
  <si>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</si>
  <si>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</si>
  <si>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</si>
  <si>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</si>
  <si>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</si>
  <si>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</si>
  <si>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</si>
  <si>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</si>
  <si>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</si>
  <si>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</si>
  <si>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</si>
  <si>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</si>
  <si>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</si>
  <si>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</si>
  <si>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</si>
  <si>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</si>
  <si>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</si>
  <si>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</si>
  <si>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</si>
  <si>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</si>
  <si>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</si>
  <si>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</si>
  <si>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</si>
  <si>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</si>
  <si>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</si>
  <si>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</si>
  <si>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</si>
  <si>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</si>
  <si>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</si>
  <si>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</si>
  <si>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P.č.</t>
  </si>
  <si>
    <t>Název položky</t>
  </si>
  <si>
    <t>MJ</t>
  </si>
  <si>
    <t>množství</t>
  </si>
  <si>
    <t>1</t>
  </si>
  <si>
    <t>SLEPÝ ROZPOČET</t>
  </si>
  <si>
    <t>Slepý rozpočet</t>
  </si>
  <si>
    <t>m2</t>
  </si>
  <si>
    <t>t</t>
  </si>
  <si>
    <t>Vytrhání obrub chodníkových ležatých</t>
  </si>
  <si>
    <t>m</t>
  </si>
  <si>
    <t>Vytrhání obrub z dlažebních kostek</t>
  </si>
  <si>
    <t>Vytrhání obrub záhonových</t>
  </si>
  <si>
    <t>m3</t>
  </si>
  <si>
    <t>kg</t>
  </si>
  <si>
    <t>Svahování násypů</t>
  </si>
  <si>
    <t>kus</t>
  </si>
  <si>
    <t>Dlažba zámková 20x10x6 cm přírodní</t>
  </si>
  <si>
    <t>Dlažba zámková 20x10x6 cm přírodní pro nevidomé</t>
  </si>
  <si>
    <t xml:space="preserve">Dlažba zámková 20x20x6 cm přírodní </t>
  </si>
  <si>
    <t>Dlažba zámková 20x16,5x6 cm přírodní</t>
  </si>
  <si>
    <t>Dlažba zámková 20x20x6 cm červená</t>
  </si>
  <si>
    <t>Dlažba zámková 20x10x6 cm červená</t>
  </si>
  <si>
    <t>Dlažba zámková 20x10x6 cm červená pro nevidomé</t>
  </si>
  <si>
    <t>Dlažba zámková 20x16,5x6 cm červená</t>
  </si>
  <si>
    <t>Dlažba zámková 20x16,5x6 cm červená pro nevidomé</t>
  </si>
  <si>
    <t>Dlažba zámková 20x10x8 cm přírodní</t>
  </si>
  <si>
    <t>Dlažba zámková 20x20x8 cm přírodní</t>
  </si>
  <si>
    <t>Dlažba zámková 20x16,5x8 cm přírodní</t>
  </si>
  <si>
    <t>Dlažba zámková 20x20x8 cm červená</t>
  </si>
  <si>
    <t>Dlažba zámková 20x10x8 cm červená</t>
  </si>
  <si>
    <t>Dlažba zámková 20x16,5x8 cm červená</t>
  </si>
  <si>
    <t>Dlažba desková betonová hladká HBB 30x30x3,5 cm přírodní</t>
  </si>
  <si>
    <t>Navrtávka a montáž průchodky, včetně dodávky napojení na stávající šachtici, potrubí</t>
  </si>
  <si>
    <t>Obrubník betonový 50x5x25 cm přírodní</t>
  </si>
  <si>
    <t>Obrubník betonový 100x5x25 cm přírodní</t>
  </si>
  <si>
    <t xml:space="preserve">Obrubník betonový 100x15x15 cm přírodní </t>
  </si>
  <si>
    <t>Obrubník betonový 100x15x25 cm přírodní LV</t>
  </si>
  <si>
    <t>Obrubník betonový 100x15x25 cm přírodní PV</t>
  </si>
  <si>
    <t>Obrubník betonový 100x15x25 cm</t>
  </si>
  <si>
    <t>Obrubník betonový 100x10x25 cm</t>
  </si>
  <si>
    <t>Bourání základů z betonu proloženého kamenem</t>
  </si>
  <si>
    <t>Bourání základů z betonu prostého</t>
  </si>
  <si>
    <t>Agregované položky</t>
  </si>
  <si>
    <t>Kladení dlažby velké kostky, lože ze strusky tl. 5 cm</t>
  </si>
  <si>
    <t>Kladení dlažby velké kostky, lože z MC tl. 5 cm</t>
  </si>
  <si>
    <t>Obrubník betonový 100x15x30 cm</t>
  </si>
  <si>
    <t>Obrubník betonový 100x10x20 cm</t>
  </si>
  <si>
    <t>Rozebrání dlažeb z betonových dlaždic na sucho</t>
  </si>
  <si>
    <t>Rozebrání dlažeb z velkých kostek v kam těženém</t>
  </si>
  <si>
    <t>Rozebrání dlažeb ze zámkové dlažby v kamenivu</t>
  </si>
  <si>
    <t>Odstranění podkladu pl 50m2, kam těžené tl. 5 cm</t>
  </si>
  <si>
    <t>Odstranění podkladu pl 50m2, kam těžené tl. 10 cm</t>
  </si>
  <si>
    <t>Odstranění podkladu pl 50m2, kam drcené tl. 5 cm</t>
  </si>
  <si>
    <t>Odstranění podkladu pl 50m2, kam drcené tl. 10 cm</t>
  </si>
  <si>
    <t>Odstranění podkladu pl 50m2, živice tl. 5 cm</t>
  </si>
  <si>
    <t>Odstranění podkladu pl 50m2, živice tl. 10 cm</t>
  </si>
  <si>
    <t>Odstranění podkladu pl 50m2, bet prostý tl. 5 cm</t>
  </si>
  <si>
    <t>Odstranění podkladu pl 50m2, bet prostý tl. 10 cm</t>
  </si>
  <si>
    <t>Vytrhání obrub z krajníků nebo obrubníků stojatých</t>
  </si>
  <si>
    <t>Řezání stávajícího živičného krytu tl do 5 cm</t>
  </si>
  <si>
    <t>Řezání stávajícího živičného krytu tl 10 - 15 cm</t>
  </si>
  <si>
    <t>Řezání stávajícího betonového krytu tl do 5 cm</t>
  </si>
  <si>
    <t>Řezání stávajícího betonového krytu tl 10 - 15 cm</t>
  </si>
  <si>
    <t>Odkopávky pro silnice v hor 3 do 100m3</t>
  </si>
  <si>
    <t>Příplatek za lepivost - odkop pro silnice v hor 3</t>
  </si>
  <si>
    <t>Příplatek za ztížení vykopávky v blízkosti vedení</t>
  </si>
  <si>
    <t>Hloubení rýh š do 60 cm v hor 3 do 50 m3, strojně</t>
  </si>
  <si>
    <t>Hloubení rýh š do 60 cm v hor 3 do 100 m3, strojně</t>
  </si>
  <si>
    <t>Příplatek za lepivost - hloubení rýh 60 cm v hor 3</t>
  </si>
  <si>
    <t>Hloubení rýh š do 200 cm v hor 3 do 50 m3, strojně</t>
  </si>
  <si>
    <t>Hloubení rýh š do 200 cm v hor 3 do 100 m3, strojně</t>
  </si>
  <si>
    <t>Příplatek za lepivost - hloubení rýh 200 cm v hor 3</t>
  </si>
  <si>
    <t>Vodorovné přemístění výkopků z hor 1 - 4 do 50 m</t>
  </si>
  <si>
    <t>Vodorovné přemístění výkopků z hor 1 - 4 do 1000 m</t>
  </si>
  <si>
    <t>Vodorovné přemístění výkopků z hor 1 - 4 do 5000 m</t>
  </si>
  <si>
    <t>Vodorovné přemístění výkopků z hor 1 - 4 do 10 000 m</t>
  </si>
  <si>
    <t>Založení trávníku parkového výsevem v rovině</t>
  </si>
  <si>
    <t>Rozprostření ornice, rovina tl do 10 cm do 500 m2</t>
  </si>
  <si>
    <t>Svahování v zářezech v hor 1 - 4</t>
  </si>
  <si>
    <t>Zhutnění podloží z hornin nesoudržných do 92% PS</t>
  </si>
  <si>
    <t xml:space="preserve">Úprava pláně v zářezech bez zhutnění </t>
  </si>
  <si>
    <t>Úprava pláně v zářezech se zhutněním</t>
  </si>
  <si>
    <t>Rozrušení půdy do 15 cm v rovině/svah 1:5</t>
  </si>
  <si>
    <t xml:space="preserve">Obdělání půdy nakopáním do 10 cm v rovině </t>
  </si>
  <si>
    <t>Obdělání půdy hrabáním, v rovině</t>
  </si>
  <si>
    <t>Ochrana stromu bedněním - zřízení</t>
  </si>
  <si>
    <t>Ochrana stromu bedněním - odstranění</t>
  </si>
  <si>
    <t>Lože pod potrubí z kameniva těženého 0 - 4 mm MSK</t>
  </si>
  <si>
    <t>Beton asfalt ACO 16+ obrusný, š do 3m, tl. 6 cm</t>
  </si>
  <si>
    <t>Beton asfalt ACL 16+ ložný, š do 3m, tl. 6 cm</t>
  </si>
  <si>
    <t>Litý asfalt z kameniva jemnozrný do 3m tl. 4 cm</t>
  </si>
  <si>
    <t>Zdrsňovací posyp litého asf obal kam 6kg/m2</t>
  </si>
  <si>
    <t>Podklad z asf recyklátu fr 0-32 po zhutnění tl. 15 cm</t>
  </si>
  <si>
    <t>Těsnění spár krytu letišť zálivkou za studena</t>
  </si>
  <si>
    <t>Materiály</t>
  </si>
  <si>
    <t>Práce</t>
  </si>
  <si>
    <t>Kladení zámkové dlažby tl. 6 cm do drtě tl. 4 cm</t>
  </si>
  <si>
    <t>Příplatek za kladení dlažby tl. 6 cm, drť, do 50m2</t>
  </si>
  <si>
    <t>Kladení zámkové dlažby tl. 8 cm do drtě tl. 4 cm</t>
  </si>
  <si>
    <t>Příplatek za kladení dlažby tl. 8 cm, drť, do 50m2</t>
  </si>
  <si>
    <t>Kladení dlaždic kom pro pěší, lože z kameniva těž</t>
  </si>
  <si>
    <t>Osazení betonové palisády, š do 11 cm dl. 30 cm</t>
  </si>
  <si>
    <t>Osazení betonové palisády, š do 11 cm dl. 60 cm</t>
  </si>
  <si>
    <t>Osazení obruby z kostek velkých, bez boční opěry</t>
  </si>
  <si>
    <t>Osazení obruby z kostek velkých, s boční opěrou</t>
  </si>
  <si>
    <t>Osazení záhon obrubníků do lože z C 12/15 bez opěry</t>
  </si>
  <si>
    <t>Osazení záhon obrubníků do lože z C 12/15 s opěrou</t>
  </si>
  <si>
    <t>Osazení stojat obrub bet bez opěry lože z C 12/15</t>
  </si>
  <si>
    <t>Osazení stojat obrub bet s opěrou lože z C 12/15</t>
  </si>
  <si>
    <t>Osazení stojat obrub kam bez opěry lože z C 12/15</t>
  </si>
  <si>
    <t>Osazení stojat obrub kam s opěrou lože z C 12/15</t>
  </si>
  <si>
    <t>Bourání základů železobetonových</t>
  </si>
  <si>
    <t>Postřik živičný spojovací z asfaltu 0,5 - 0,7 kg/m2</t>
  </si>
  <si>
    <t>2</t>
  </si>
  <si>
    <t>Struska kusová zrnitost 0 - 8</t>
  </si>
  <si>
    <t>Struska kusová zrnitost 8 -16</t>
  </si>
  <si>
    <t>Struska kusová zrnitost 16 - 36</t>
  </si>
  <si>
    <t>Struska kusová zrnitost 32 - 63</t>
  </si>
  <si>
    <t>Struska kusová zrnitost 63 - 125</t>
  </si>
  <si>
    <t>Směs travní parková I. Běžná zátěž PROFI</t>
  </si>
  <si>
    <t>Kostka dlažební drobná 8/10 tř. 1</t>
  </si>
  <si>
    <t>Krajník silniční KS3 13x20x30 až 80 cm</t>
  </si>
  <si>
    <t>Obrubník kamenný přímý OP3 25x20 cm</t>
  </si>
  <si>
    <t>Výšková úprava vstupu do 20 cm, zvýšením mříže</t>
  </si>
  <si>
    <t>ks</t>
  </si>
  <si>
    <t>Výšková úprava vstupu do 20 cm, snížením mříže</t>
  </si>
  <si>
    <t>Výšková úprava vstupu do 20 cm, zvýšením poklopu</t>
  </si>
  <si>
    <t>Výšková úprava vstupu do 20 cm, snížením poklopu</t>
  </si>
  <si>
    <t>Výšková úprava vstupu do 20 cm, zvýšením krytu šoup</t>
  </si>
  <si>
    <t>Výšková úprava vstupu do 20 cm, snížením krytu šoup</t>
  </si>
  <si>
    <t>Montáž trubek z tvrdého PVC ve výkopu d 160mm</t>
  </si>
  <si>
    <t>Montáž trubek z tvrdého PVC ve výkopu d 225mm</t>
  </si>
  <si>
    <t>Montáž trubek z tvrdého PVC ve výkopu d 315mm</t>
  </si>
  <si>
    <t>Zřízení vpusti uliční z dílců typ UVB - 50</t>
  </si>
  <si>
    <t>Osazení poklopu s rámem do 100kg</t>
  </si>
  <si>
    <t>Osazení poklopu s rámem do 150kg</t>
  </si>
  <si>
    <t>Obetonování potrubí nebo zdiva stok betonem C 12/15</t>
  </si>
  <si>
    <t>Obetonování potrubí nebo zdiva stok betonem C 20/25</t>
  </si>
  <si>
    <t>Bednění pro obetonování potrubí v otev výkopu</t>
  </si>
  <si>
    <t>Příplatek za práce ve štole, bednění pro obetonování</t>
  </si>
  <si>
    <t>Kladení dlažby drobné kostky, lože ze strusky tl. 5 cm</t>
  </si>
  <si>
    <t>Kladení dlažby drobné kostky, lože z MC tl. 5 cm</t>
  </si>
  <si>
    <t>Recyklát asfaltový fr. 0 - 32</t>
  </si>
  <si>
    <t xml:space="preserve">Recyklát asfaltový fr. 32 - 80 </t>
  </si>
  <si>
    <t xml:space="preserve">Beton C 12/15 fr do 8 mm zavlhlý </t>
  </si>
  <si>
    <t>Beton C 16/20 fr do 8 mm zavlhlý</t>
  </si>
  <si>
    <t>Beton C 20/25 fr do 8 mm zavlhlý</t>
  </si>
  <si>
    <t>Odstranění podkladu pl 50m2, kam těžené tl. 15 cm</t>
  </si>
  <si>
    <t>Odstranění podkladu pl 50m2, kam drcené tl. 15 cm</t>
  </si>
  <si>
    <t>Odstranění podkladu pl 50m2, bet prostý tl. 15 cm</t>
  </si>
  <si>
    <t>Těsnění spár krytu letišť zálivkou za tepla</t>
  </si>
  <si>
    <t>Dlažba zámková 20x10x8 cm červená pro nevidomé</t>
  </si>
  <si>
    <t>Dlažba zámková 20x10x8 cm přírodní pro nevidomé</t>
  </si>
  <si>
    <t>Dlažba zámková 20x10x6 cm přírodní BF</t>
  </si>
  <si>
    <t>Dlažba zámková 20x10x8 cm přírodní BF</t>
  </si>
  <si>
    <t>Dlažba zámková 20x20x6 cm přírodní BF</t>
  </si>
  <si>
    <t>Dlažba zámková 20x20x8 cm přírodní BF</t>
  </si>
  <si>
    <t>Dlažba zámková 20x10x6 cm červená BF</t>
  </si>
  <si>
    <t>Dlažba zámková 20x10x8 cm červená BF</t>
  </si>
  <si>
    <t>Dlažba zámková 20x16,5x6 cm přírodní BF</t>
  </si>
  <si>
    <t>Dlažba zámková 20x16,5x6 cm červená BF</t>
  </si>
  <si>
    <t>Dlažba zámková 20x16,5x8 cm přírodní BF</t>
  </si>
  <si>
    <t>Dlažba zámková 20x16,5x8 cm červená BF</t>
  </si>
  <si>
    <t>Obrubník betonový 100x8x20 cm</t>
  </si>
  <si>
    <t>Obrubník betonový 100x8x25 cm</t>
  </si>
  <si>
    <t>Palisáda betonová přírodní 11x11x35 cm přírodní</t>
  </si>
  <si>
    <t>Palisáda betonová přírodní 12x16,5x60 cm</t>
  </si>
  <si>
    <t>Trubka kan ULTRA - RIB 2 SN 16 150x2000, žebr</t>
  </si>
  <si>
    <t>Trubka kan ULTRA - RIB 2 SN 16 200x2000, žebr</t>
  </si>
  <si>
    <t>Trubka kan ULTRA - RIB 2 SN 16 250x2000, žebr</t>
  </si>
  <si>
    <t>Trubka kanalizační KGEM SN4 PVC 110x3,2x2000</t>
  </si>
  <si>
    <t>Trubka kanalizační KGEM SN4 PVC 125x3,2x2000</t>
  </si>
  <si>
    <t>Koš kalový PP pro vpusť</t>
  </si>
  <si>
    <t>Dno vpusti betonové TBV-Q 500/626 VD</t>
  </si>
  <si>
    <t>Dno vpusti betonové TBV-Q 500/626 D</t>
  </si>
  <si>
    <t>Vpusť uliční betonová TBV-Q 500/590/200</t>
  </si>
  <si>
    <t>Vpusť uliční betonová TBV-Q 500/290</t>
  </si>
  <si>
    <t>Prstenec betonový pro uliční vpusť 660/180</t>
  </si>
  <si>
    <t>Poklop D400 - BEGU s odvětráním</t>
  </si>
  <si>
    <t>Poklop D400 - BEGU bez odvětrávání</t>
  </si>
  <si>
    <t>Mříž kanálová z recyklované pryže K13 500x500x120</t>
  </si>
  <si>
    <t>Mříž vtoková litinová s rámem BEGU C250 500x500</t>
  </si>
  <si>
    <t>Rám k mříži z recyklované pryže</t>
  </si>
  <si>
    <t>Lapač střešních splavenin DN 150</t>
  </si>
  <si>
    <t>Kamenivo drcené frakce 0 - 32</t>
  </si>
  <si>
    <t>Kamenivo drcené frakce 0 - 63</t>
  </si>
  <si>
    <t>Poplatek za skládku suti - beton</t>
  </si>
  <si>
    <t>Poplatek za skládku suti - železobeton</t>
  </si>
  <si>
    <t>Poplatek za skládku suti - obalovaný asfalt</t>
  </si>
  <si>
    <t>Poplatek za skládku zeminy</t>
  </si>
  <si>
    <t>Poplatek za skládku kameniva</t>
  </si>
  <si>
    <t>Vodorovná doprava vybouraných hmot do 1 km</t>
  </si>
  <si>
    <t>Příplatek za dopravu vybouraných hmot ZKD 1 km</t>
  </si>
  <si>
    <t>Nakládání vybouraných hmot na dopr prostř</t>
  </si>
  <si>
    <t>Přesun hmot, poz kom, kryt z kameniva</t>
  </si>
  <si>
    <t>Přesun hmot, poz kom, kryt dlážděný</t>
  </si>
  <si>
    <t>Přesun hmot, poz kom, kryt betonový</t>
  </si>
  <si>
    <t>Přesun hmot, poz kom, kryt živičný</t>
  </si>
  <si>
    <t>Materiál</t>
  </si>
  <si>
    <t>Sejmutí ornice, pl do 400m2</t>
  </si>
  <si>
    <t>Čištění uličních vpustí vč náklady suti a odvozu a likvidace na skládce</t>
  </si>
  <si>
    <t>kpl</t>
  </si>
  <si>
    <t>Díl: 1</t>
  </si>
  <si>
    <t>Díl: 2</t>
  </si>
  <si>
    <t>Běžná údržba místních komunikací III. a IV. třídy v městském obvodě Svinov - rok 2016</t>
  </si>
  <si>
    <t>cena / MJ (Kč bez DPH)</t>
  </si>
  <si>
    <t>Celkem za Díl 1 Práce</t>
  </si>
  <si>
    <t>Celkem za Díl 2 Materiály</t>
  </si>
  <si>
    <t>Celková agregovaná cena za Díl 1 a Díl 2 bez DPH</t>
  </si>
  <si>
    <t>SMO, MOb Svinov, Bílovecká 69/48, Ostrava - Svinov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</si>
</sst>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49" fontId="3" fillId="0" borderId="50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50" xfId="46" applyFont="1" applyBorder="1">
      <alignment/>
      <protection/>
    </xf>
    <xf numFmtId="0" fontId="5" fillId="0" borderId="49" xfId="46" applyFont="1" applyBorder="1" applyAlignment="1">
      <alignment horizontal="right"/>
      <protection/>
    </xf>
    <xf numFmtId="0" fontId="3" fillId="0" borderId="51" xfId="46" applyFont="1" applyBorder="1">
      <alignment/>
      <protection/>
    </xf>
    <xf numFmtId="0" fontId="3" fillId="0" borderId="55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6" xfId="46" applyFont="1" applyBorder="1" applyAlignment="1">
      <alignment horizontal="center"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57" xfId="46" applyFont="1" applyBorder="1" applyAlignment="1">
      <alignment horizontal="center" vertical="top"/>
      <protection/>
    </xf>
    <xf numFmtId="4" fontId="15" fillId="0" borderId="57" xfId="46" applyNumberFormat="1" applyFont="1" applyBorder="1">
      <alignment/>
      <protection/>
    </xf>
    <xf numFmtId="0" fontId="3" fillId="33" borderId="19" xfId="46" applyFont="1" applyFill="1" applyBorder="1" applyAlignment="1">
      <alignment horizontal="center"/>
      <protection/>
    </xf>
    <xf numFmtId="0" fontId="16" fillId="33" borderId="58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4" fontId="15" fillId="34" borderId="57" xfId="46" applyNumberFormat="1" applyFont="1" applyFill="1" applyBorder="1">
      <alignment/>
      <protection/>
    </xf>
    <xf numFmtId="0" fontId="4" fillId="0" borderId="60" xfId="46" applyFont="1" applyBorder="1">
      <alignment/>
      <protection/>
    </xf>
    <xf numFmtId="0" fontId="3" fillId="0" borderId="47" xfId="46" applyFont="1" applyBorder="1" applyAlignment="1">
      <alignment horizontal="center"/>
      <protection/>
    </xf>
    <xf numFmtId="0" fontId="3" fillId="0" borderId="47" xfId="46" applyNumberFormat="1" applyFont="1" applyBorder="1" applyAlignment="1">
      <alignment horizontal="right"/>
      <protection/>
    </xf>
    <xf numFmtId="0" fontId="3" fillId="0" borderId="48" xfId="46" applyNumberFormat="1" applyFont="1" applyBorder="1">
      <alignment/>
      <protection/>
    </xf>
    <xf numFmtId="0" fontId="15" fillId="0" borderId="57" xfId="46" applyFont="1" applyBorder="1" applyAlignment="1">
      <alignment horizontal="center"/>
      <protection/>
    </xf>
    <xf numFmtId="0" fontId="15" fillId="0" borderId="57" xfId="46" applyFont="1" applyBorder="1" applyAlignment="1">
      <alignment wrapText="1"/>
      <protection/>
    </xf>
    <xf numFmtId="167" fontId="15" fillId="0" borderId="57" xfId="46" applyNumberFormat="1" applyFont="1" applyBorder="1" applyAlignment="1">
      <alignment horizontal="right"/>
      <protection/>
    </xf>
    <xf numFmtId="167" fontId="15" fillId="34" borderId="57" xfId="46" applyNumberFormat="1" applyFont="1" applyFill="1" applyBorder="1" applyAlignment="1">
      <alignment horizontal="right"/>
      <protection/>
    </xf>
    <xf numFmtId="0" fontId="15" fillId="34" borderId="57" xfId="46" applyFont="1" applyFill="1" applyBorder="1" applyAlignment="1">
      <alignment wrapText="1"/>
      <protection/>
    </xf>
    <xf numFmtId="0" fontId="15" fillId="34" borderId="57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2" xfId="46" applyNumberFormat="1" applyFont="1" applyBorder="1" applyAlignment="1">
      <alignment horizontal="center"/>
      <protection/>
    </xf>
    <xf numFmtId="0" fontId="15" fillId="34" borderId="19" xfId="46" applyFont="1" applyFill="1" applyBorder="1" applyAlignment="1">
      <alignment wrapText="1"/>
      <protection/>
    </xf>
    <xf numFmtId="0" fontId="15" fillId="34" borderId="19" xfId="46" applyFont="1" applyFill="1" applyBorder="1" applyAlignment="1">
      <alignment horizontal="center"/>
      <protection/>
    </xf>
    <xf numFmtId="167" fontId="15" fillId="34" borderId="19" xfId="46" applyNumberFormat="1" applyFont="1" applyFill="1" applyBorder="1" applyAlignment="1">
      <alignment horizontal="right"/>
      <protection/>
    </xf>
    <xf numFmtId="4" fontId="15" fillId="34" borderId="19" xfId="46" applyNumberFormat="1" applyFont="1" applyFill="1" applyBorder="1">
      <alignment/>
      <protection/>
    </xf>
    <xf numFmtId="0" fontId="15" fillId="0" borderId="19" xfId="46" applyFont="1" applyBorder="1" applyAlignment="1">
      <alignment wrapText="1"/>
      <protection/>
    </xf>
    <xf numFmtId="0" fontId="15" fillId="0" borderId="19" xfId="46" applyFont="1" applyBorder="1" applyAlignment="1">
      <alignment horizontal="center"/>
      <protection/>
    </xf>
    <xf numFmtId="167" fontId="15" fillId="0" borderId="19" xfId="46" applyNumberFormat="1" applyFont="1" applyBorder="1" applyAlignment="1">
      <alignment horizontal="right"/>
      <protection/>
    </xf>
    <xf numFmtId="4" fontId="15" fillId="0" borderId="19" xfId="46" applyNumberFormat="1" applyFont="1" applyBorder="1">
      <alignment/>
      <protection/>
    </xf>
    <xf numFmtId="166" fontId="3" fillId="0" borderId="58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64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3" fillId="0" borderId="61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2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5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0" fontId="12" fillId="0" borderId="0" xfId="46" applyFont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  <xf numFmtId="49" fontId="4" fillId="0" borderId="50" xfId="46" applyNumberFormat="1" applyFont="1" applyBorder="1" applyAlignment="1">
      <alignment wrapText="1"/>
      <protection/>
    </xf>
    <xf numFmtId="0" fontId="0" fillId="0" borderId="55" xfId="0" applyBorder="1" applyAlignment="1">
      <alignment wrapText="1"/>
    </xf>
    <xf numFmtId="49" fontId="4" fillId="0" borderId="49" xfId="46" applyNumberFormat="1" applyFont="1" applyBorder="1" applyAlignment="1">
      <alignment wrapText="1"/>
      <protection/>
    </xf>
    <xf numFmtId="0" fontId="0" fillId="0" borderId="50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6" xfId="0" applyBorder="1" applyAlignment="1">
      <alignment wrapText="1"/>
    </xf>
    <xf numFmtId="49" fontId="4" fillId="34" borderId="16" xfId="0" applyNumberFormat="1" applyFont="1" applyFill="1" applyBorder="1" applyAlignment="1">
      <alignment/>
    </xf>
    <xf numFmtId="49" fontId="3" fillId="34" borderId="17" xfId="0" applyNumberFormat="1" applyFont="1" applyFill="1" applyBorder="1" applyAlignment="1">
      <alignment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33" borderId="58" xfId="46" applyFont="1" applyFill="1" applyBorder="1" applyAlignment="1">
      <alignment horizontal="center"/>
      <protection/>
    </xf>
    <xf numFmtId="0" fontId="16" fillId="33" borderId="60" xfId="46" applyFont="1" applyFill="1" applyBorder="1">
      <alignment/>
      <protection/>
    </xf>
    <xf numFmtId="0" fontId="3" fillId="33" borderId="47" xfId="46" applyFont="1" applyFill="1" applyBorder="1" applyAlignment="1">
      <alignment horizontal="center"/>
      <protection/>
    </xf>
    <xf numFmtId="4" fontId="3" fillId="33" borderId="47" xfId="46" applyNumberFormat="1" applyFont="1" applyFill="1" applyBorder="1" applyAlignment="1">
      <alignment horizontal="right"/>
      <protection/>
    </xf>
    <xf numFmtId="4" fontId="4" fillId="33" borderId="57" xfId="46" applyNumberFormat="1" applyFont="1" applyFill="1" applyBorder="1">
      <alignment/>
      <protection/>
    </xf>
    <xf numFmtId="0" fontId="16" fillId="33" borderId="29" xfId="46" applyFont="1" applyFill="1" applyBorder="1">
      <alignment/>
      <protection/>
    </xf>
    <xf numFmtId="0" fontId="3" fillId="33" borderId="30" xfId="46" applyFont="1" applyFill="1" applyBorder="1" applyAlignment="1">
      <alignment horizontal="center"/>
      <protection/>
    </xf>
    <xf numFmtId="4" fontId="3" fillId="33" borderId="30" xfId="46" applyNumberFormat="1" applyFont="1" applyFill="1" applyBorder="1" applyAlignment="1">
      <alignment horizontal="right"/>
      <protection/>
    </xf>
    <xf numFmtId="4" fontId="4" fillId="35" borderId="69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51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/>
      <c r="B4" s="10"/>
      <c r="C4" s="199" t="s">
        <v>251</v>
      </c>
      <c r="D4" s="200"/>
      <c r="E4" s="201"/>
      <c r="F4" s="13" t="s">
        <v>2</v>
      </c>
      <c r="G4" s="16"/>
    </row>
    <row r="5" spans="1:7" ht="12.75" customHeight="1">
      <c r="A5" s="197"/>
      <c r="B5" s="198"/>
      <c r="C5" s="202"/>
      <c r="D5" s="203"/>
      <c r="E5" s="204"/>
      <c r="F5" s="13" t="s">
        <v>4</v>
      </c>
      <c r="G5" s="14"/>
    </row>
    <row r="6" spans="1:15" ht="12.75" customHeight="1">
      <c r="A6" s="15"/>
      <c r="B6" s="10"/>
      <c r="C6" s="205"/>
      <c r="D6" s="206"/>
      <c r="E6" s="207"/>
      <c r="F6" s="17" t="s">
        <v>5</v>
      </c>
      <c r="G6" s="18"/>
      <c r="O6" s="19"/>
    </row>
    <row r="7" spans="1:7" ht="12.75" customHeight="1">
      <c r="A7" s="20"/>
      <c r="B7" s="21"/>
      <c r="C7" s="22" t="s">
        <v>89</v>
      </c>
      <c r="D7" s="23"/>
      <c r="E7" s="23"/>
      <c r="F7" s="24"/>
      <c r="G7" s="18"/>
    </row>
    <row r="8" spans="1:9" ht="12.75">
      <c r="A8" s="25" t="s">
        <v>6</v>
      </c>
      <c r="B8" s="13"/>
      <c r="C8" s="172"/>
      <c r="D8" s="172"/>
      <c r="E8" s="173"/>
      <c r="F8" s="26"/>
      <c r="G8" s="27"/>
      <c r="H8" s="28"/>
      <c r="I8" s="29"/>
    </row>
    <row r="9" spans="1:8" ht="12.75">
      <c r="A9" s="25" t="s">
        <v>7</v>
      </c>
      <c r="B9" s="13"/>
      <c r="C9" s="172"/>
      <c r="D9" s="172"/>
      <c r="E9" s="173"/>
      <c r="F9" s="13"/>
      <c r="G9" s="30"/>
      <c r="H9" s="31"/>
    </row>
    <row r="10" spans="1:8" ht="12.75">
      <c r="A10" s="25" t="s">
        <v>8</v>
      </c>
      <c r="B10" s="13"/>
      <c r="C10" s="172" t="s">
        <v>256</v>
      </c>
      <c r="D10" s="172"/>
      <c r="E10" s="172"/>
      <c r="F10" s="32"/>
      <c r="G10" s="33"/>
      <c r="H10" s="34"/>
    </row>
    <row r="11" spans="1:57" ht="13.5" customHeight="1">
      <c r="A11" s="25" t="s">
        <v>9</v>
      </c>
      <c r="B11" s="13"/>
      <c r="C11" s="172"/>
      <c r="D11" s="172"/>
      <c r="E11" s="172"/>
      <c r="F11" s="35"/>
      <c r="G11" s="36"/>
      <c r="H11" s="31"/>
      <c r="BA11" s="37"/>
      <c r="BB11" s="37"/>
      <c r="BC11" s="37"/>
      <c r="BD11" s="37"/>
      <c r="BE11" s="37"/>
    </row>
    <row r="12" spans="1:8" ht="12.75" customHeight="1">
      <c r="A12" s="38"/>
      <c r="B12" s="10"/>
      <c r="C12" s="174"/>
      <c r="D12" s="174"/>
      <c r="E12" s="174"/>
      <c r="F12" s="39"/>
      <c r="G12" s="40"/>
      <c r="H12" s="31"/>
    </row>
    <row r="13" spans="1:8" ht="28.5" customHeight="1" thickBot="1">
      <c r="A13" s="41" t="s">
        <v>10</v>
      </c>
      <c r="B13" s="42"/>
      <c r="C13" s="42"/>
      <c r="D13" s="42"/>
      <c r="E13" s="43"/>
      <c r="F13" s="43"/>
      <c r="G13" s="44"/>
      <c r="H13" s="31"/>
    </row>
    <row r="14" spans="1:7" ht="17.25" customHeight="1" thickBot="1">
      <c r="A14" s="45" t="s">
        <v>11</v>
      </c>
      <c r="B14" s="46"/>
      <c r="C14" s="47"/>
      <c r="D14" s="48" t="s">
        <v>12</v>
      </c>
      <c r="E14" s="49"/>
      <c r="F14" s="49"/>
      <c r="G14" s="47"/>
    </row>
    <row r="15" spans="1:7" ht="15.75" customHeight="1">
      <c r="A15" s="50"/>
      <c r="B15" s="51" t="s">
        <v>13</v>
      </c>
      <c r="C15" s="52">
        <f>HSV</f>
        <v>0</v>
      </c>
      <c r="D15" s="53"/>
      <c r="E15" s="54"/>
      <c r="F15" s="55"/>
      <c r="G15" s="52"/>
    </row>
    <row r="16" spans="1:7" ht="15.75" customHeight="1">
      <c r="A16" s="50" t="s">
        <v>14</v>
      </c>
      <c r="B16" s="51" t="s">
        <v>15</v>
      </c>
      <c r="C16" s="52">
        <f>PSV</f>
        <v>0</v>
      </c>
      <c r="D16" s="9"/>
      <c r="E16" s="56"/>
      <c r="F16" s="57"/>
      <c r="G16" s="52"/>
    </row>
    <row r="17" spans="1:7" ht="15.75" customHeight="1">
      <c r="A17" s="50" t="s">
        <v>16</v>
      </c>
      <c r="B17" s="51" t="s">
        <v>17</v>
      </c>
      <c r="C17" s="52">
        <f>Mont</f>
        <v>0</v>
      </c>
      <c r="D17" s="9"/>
      <c r="E17" s="56"/>
      <c r="F17" s="57"/>
      <c r="G17" s="52"/>
    </row>
    <row r="18" spans="1:7" ht="15.75" customHeight="1">
      <c r="A18" s="58" t="s">
        <v>18</v>
      </c>
      <c r="B18" s="59" t="s">
        <v>19</v>
      </c>
      <c r="C18" s="52">
        <f>Dodavka</f>
        <v>0</v>
      </c>
      <c r="D18" s="9"/>
      <c r="E18" s="56"/>
      <c r="F18" s="57"/>
      <c r="G18" s="52"/>
    </row>
    <row r="19" spans="1:7" ht="15.75" customHeight="1">
      <c r="A19" s="60" t="s">
        <v>20</v>
      </c>
      <c r="B19" s="51"/>
      <c r="C19" s="52">
        <f>SUM(C15:C18)</f>
        <v>0</v>
      </c>
      <c r="D19" s="9"/>
      <c r="E19" s="56"/>
      <c r="F19" s="57"/>
      <c r="G19" s="52"/>
    </row>
    <row r="20" spans="1:7" ht="15.75" customHeight="1">
      <c r="A20" s="60"/>
      <c r="B20" s="51"/>
      <c r="C20" s="52"/>
      <c r="D20" s="9"/>
      <c r="E20" s="56"/>
      <c r="F20" s="57"/>
      <c r="G20" s="52"/>
    </row>
    <row r="21" spans="1:7" ht="15.75" customHeight="1">
      <c r="A21" s="60" t="s">
        <v>21</v>
      </c>
      <c r="B21" s="51"/>
      <c r="C21" s="52">
        <f>HZS</f>
        <v>0</v>
      </c>
      <c r="D21" s="9"/>
      <c r="E21" s="56"/>
      <c r="F21" s="57"/>
      <c r="G21" s="52"/>
    </row>
    <row r="22" spans="1:7" ht="15.75" customHeight="1">
      <c r="A22" s="61" t="s">
        <v>22</v>
      </c>
      <c r="B22" s="62"/>
      <c r="C22" s="52">
        <f>C19+C21</f>
        <v>0</v>
      </c>
      <c r="D22" s="9" t="s">
        <v>23</v>
      </c>
      <c r="E22" s="56"/>
      <c r="F22" s="57"/>
      <c r="G22" s="52">
        <v>0</v>
      </c>
    </row>
    <row r="23" spans="1:7" ht="15.75" customHeight="1" thickBot="1">
      <c r="A23" s="175" t="s">
        <v>24</v>
      </c>
      <c r="B23" s="176"/>
      <c r="C23" s="63">
        <f>C22+G23</f>
        <v>0</v>
      </c>
      <c r="D23" s="64" t="s">
        <v>25</v>
      </c>
      <c r="E23" s="65"/>
      <c r="F23" s="66"/>
      <c r="G23" s="52">
        <v>0</v>
      </c>
    </row>
    <row r="24" spans="1:7" ht="12.75">
      <c r="A24" s="67" t="s">
        <v>26</v>
      </c>
      <c r="B24" s="68"/>
      <c r="C24" s="69"/>
      <c r="D24" s="68" t="s">
        <v>27</v>
      </c>
      <c r="E24" s="68"/>
      <c r="F24" s="70" t="s">
        <v>28</v>
      </c>
      <c r="G24" s="71"/>
    </row>
    <row r="25" spans="1:7" ht="12.75">
      <c r="A25" s="61" t="s">
        <v>29</v>
      </c>
      <c r="B25" s="62"/>
      <c r="C25" s="72"/>
      <c r="D25" s="62" t="s">
        <v>29</v>
      </c>
      <c r="E25" s="73"/>
      <c r="F25" s="74" t="s">
        <v>29</v>
      </c>
      <c r="G25" s="75"/>
    </row>
    <row r="26" spans="1:7" ht="37.5" customHeight="1">
      <c r="A26" s="61" t="s">
        <v>30</v>
      </c>
      <c r="B26" s="76"/>
      <c r="C26" s="72"/>
      <c r="D26" s="62" t="s">
        <v>30</v>
      </c>
      <c r="E26" s="73"/>
      <c r="F26" s="74" t="s">
        <v>30</v>
      </c>
      <c r="G26" s="75"/>
    </row>
    <row r="27" spans="1:7" ht="12.75">
      <c r="A27" s="61"/>
      <c r="B27" s="77"/>
      <c r="C27" s="72"/>
      <c r="D27" s="62"/>
      <c r="E27" s="73"/>
      <c r="F27" s="74"/>
      <c r="G27" s="75"/>
    </row>
    <row r="28" spans="1:7" ht="12.75">
      <c r="A28" s="61" t="s">
        <v>31</v>
      </c>
      <c r="B28" s="62"/>
      <c r="C28" s="72"/>
      <c r="D28" s="74" t="s">
        <v>32</v>
      </c>
      <c r="E28" s="72"/>
      <c r="F28" s="78" t="s">
        <v>32</v>
      </c>
      <c r="G28" s="75"/>
    </row>
    <row r="29" spans="1:7" ht="69" customHeight="1">
      <c r="A29" s="61"/>
      <c r="B29" s="62"/>
      <c r="C29" s="79"/>
      <c r="D29" s="80"/>
      <c r="E29" s="79"/>
      <c r="F29" s="62"/>
      <c r="G29" s="75"/>
    </row>
    <row r="30" spans="1:7" ht="12.75">
      <c r="A30" s="81" t="s">
        <v>33</v>
      </c>
      <c r="B30" s="82"/>
      <c r="C30" s="83">
        <v>21</v>
      </c>
      <c r="D30" s="82" t="s">
        <v>34</v>
      </c>
      <c r="E30" s="84"/>
      <c r="F30" s="169">
        <f>C23-F32</f>
        <v>0</v>
      </c>
      <c r="G30" s="170"/>
    </row>
    <row r="31" spans="1:7" ht="12.75">
      <c r="A31" s="81" t="s">
        <v>35</v>
      </c>
      <c r="B31" s="82"/>
      <c r="C31" s="83">
        <v>21</v>
      </c>
      <c r="D31" s="82" t="s">
        <v>36</v>
      </c>
      <c r="E31" s="84"/>
      <c r="F31" s="169">
        <f>ROUND(PRODUCT(F30,C31/100),0)</f>
        <v>0</v>
      </c>
      <c r="G31" s="170"/>
    </row>
    <row r="32" spans="1:7" ht="12.75">
      <c r="A32" s="81" t="s">
        <v>33</v>
      </c>
      <c r="B32" s="82"/>
      <c r="C32" s="83">
        <v>0</v>
      </c>
      <c r="D32" s="82" t="s">
        <v>36</v>
      </c>
      <c r="E32" s="84"/>
      <c r="F32" s="169">
        <v>0</v>
      </c>
      <c r="G32" s="170"/>
    </row>
    <row r="33" spans="1:7" ht="12.75">
      <c r="A33" s="81" t="s">
        <v>35</v>
      </c>
      <c r="B33" s="85"/>
      <c r="C33" s="86">
        <f>SazbaDPH2</f>
        <v>0</v>
      </c>
      <c r="D33" s="82" t="s">
        <v>36</v>
      </c>
      <c r="E33" s="57"/>
      <c r="F33" s="169">
        <f>ROUND(PRODUCT(F32,C33/100),0)</f>
        <v>0</v>
      </c>
      <c r="G33" s="170"/>
    </row>
    <row r="34" spans="1:7" s="90" customFormat="1" ht="19.5" customHeight="1" thickBot="1">
      <c r="A34" s="87" t="s">
        <v>37</v>
      </c>
      <c r="B34" s="88"/>
      <c r="C34" s="88"/>
      <c r="D34" s="88"/>
      <c r="E34" s="89"/>
      <c r="F34" s="177">
        <f>ROUND(SUM(F30:F33),0)</f>
        <v>0</v>
      </c>
      <c r="G34" s="178"/>
    </row>
    <row r="36" spans="1:8" ht="12.75">
      <c r="A36" s="91" t="s">
        <v>38</v>
      </c>
      <c r="B36" s="91"/>
      <c r="C36" s="91"/>
      <c r="D36" s="91"/>
      <c r="E36" s="91"/>
      <c r="F36" s="91"/>
      <c r="G36" s="91"/>
      <c r="H36" t="s">
        <v>3</v>
      </c>
    </row>
    <row r="37" spans="1:8" ht="14.25" customHeight="1">
      <c r="A37" s="91"/>
      <c r="B37" s="179"/>
      <c r="C37" s="179"/>
      <c r="D37" s="179"/>
      <c r="E37" s="179"/>
      <c r="F37" s="179"/>
      <c r="G37" s="179"/>
      <c r="H37" t="s">
        <v>3</v>
      </c>
    </row>
    <row r="38" spans="1:8" ht="12.75" customHeight="1">
      <c r="A38" s="92"/>
      <c r="B38" s="179"/>
      <c r="C38" s="179"/>
      <c r="D38" s="179"/>
      <c r="E38" s="179"/>
      <c r="F38" s="179"/>
      <c r="G38" s="179"/>
      <c r="H38" t="s">
        <v>3</v>
      </c>
    </row>
    <row r="39" spans="1:8" ht="12.75">
      <c r="A39" s="92"/>
      <c r="B39" s="179"/>
      <c r="C39" s="179"/>
      <c r="D39" s="179"/>
      <c r="E39" s="179"/>
      <c r="F39" s="179"/>
      <c r="G39" s="179"/>
      <c r="H39" t="s">
        <v>3</v>
      </c>
    </row>
    <row r="40" spans="1:8" ht="12.75">
      <c r="A40" s="92"/>
      <c r="B40" s="179"/>
      <c r="C40" s="179"/>
      <c r="D40" s="179"/>
      <c r="E40" s="179"/>
      <c r="F40" s="179"/>
      <c r="G40" s="179"/>
      <c r="H40" t="s">
        <v>3</v>
      </c>
    </row>
    <row r="41" spans="1:8" ht="12.75">
      <c r="A41" s="92"/>
      <c r="B41" s="179"/>
      <c r="C41" s="179"/>
      <c r="D41" s="179"/>
      <c r="E41" s="179"/>
      <c r="F41" s="179"/>
      <c r="G41" s="179"/>
      <c r="H41" t="s">
        <v>3</v>
      </c>
    </row>
    <row r="42" spans="1:8" ht="12.75">
      <c r="A42" s="92"/>
      <c r="B42" s="179"/>
      <c r="C42" s="179"/>
      <c r="D42" s="179"/>
      <c r="E42" s="179"/>
      <c r="F42" s="179"/>
      <c r="G42" s="179"/>
      <c r="H42" t="s">
        <v>3</v>
      </c>
    </row>
    <row r="43" spans="1:8" ht="12.75">
      <c r="A43" s="92"/>
      <c r="B43" s="179"/>
      <c r="C43" s="179"/>
      <c r="D43" s="179"/>
      <c r="E43" s="179"/>
      <c r="F43" s="179"/>
      <c r="G43" s="179"/>
      <c r="H43" t="s">
        <v>3</v>
      </c>
    </row>
    <row r="44" spans="1:8" ht="12.75">
      <c r="A44" s="92"/>
      <c r="B44" s="179"/>
      <c r="C44" s="179"/>
      <c r="D44" s="179"/>
      <c r="E44" s="179"/>
      <c r="F44" s="179"/>
      <c r="G44" s="179"/>
      <c r="H44" t="s">
        <v>3</v>
      </c>
    </row>
    <row r="45" spans="1:8" ht="0.75" customHeight="1">
      <c r="A45" s="92"/>
      <c r="B45" s="179"/>
      <c r="C45" s="179"/>
      <c r="D45" s="179"/>
      <c r="E45" s="179"/>
      <c r="F45" s="179"/>
      <c r="G45" s="179"/>
      <c r="H45" t="s">
        <v>3</v>
      </c>
    </row>
    <row r="46" spans="2:7" ht="12.75">
      <c r="B46" s="171"/>
      <c r="C46" s="171"/>
      <c r="D46" s="171"/>
      <c r="E46" s="171"/>
      <c r="F46" s="171"/>
      <c r="G46" s="171"/>
    </row>
    <row r="47" spans="2:7" ht="12.75">
      <c r="B47" s="171"/>
      <c r="C47" s="171"/>
      <c r="D47" s="171"/>
      <c r="E47" s="171"/>
      <c r="F47" s="171"/>
      <c r="G47" s="171"/>
    </row>
    <row r="48" spans="2:7" ht="12.75">
      <c r="B48" s="171"/>
      <c r="C48" s="171"/>
      <c r="D48" s="171"/>
      <c r="E48" s="171"/>
      <c r="F48" s="171"/>
      <c r="G48" s="171"/>
    </row>
    <row r="49" spans="2:7" ht="12.75">
      <c r="B49" s="171"/>
      <c r="C49" s="171"/>
      <c r="D49" s="171"/>
      <c r="E49" s="171"/>
      <c r="F49" s="171"/>
      <c r="G49" s="171"/>
    </row>
    <row r="50" spans="2:7" ht="12.75">
      <c r="B50" s="171"/>
      <c r="C50" s="171"/>
      <c r="D50" s="171"/>
      <c r="E50" s="171"/>
      <c r="F50" s="171"/>
      <c r="G50" s="171"/>
    </row>
    <row r="51" spans="2:7" ht="12.75">
      <c r="B51" s="171"/>
      <c r="C51" s="171"/>
      <c r="D51" s="171"/>
      <c r="E51" s="171"/>
      <c r="F51" s="171"/>
      <c r="G51" s="171"/>
    </row>
    <row r="52" spans="2:7" ht="12.75">
      <c r="B52" s="171"/>
      <c r="C52" s="171"/>
      <c r="D52" s="171"/>
      <c r="E52" s="171"/>
      <c r="F52" s="171"/>
      <c r="G52" s="171"/>
    </row>
    <row r="53" spans="2:7" ht="12.75">
      <c r="B53" s="171"/>
      <c r="C53" s="171"/>
      <c r="D53" s="171"/>
      <c r="E53" s="171"/>
      <c r="F53" s="171"/>
      <c r="G53" s="171"/>
    </row>
    <row r="54" spans="2:7" ht="12.75">
      <c r="B54" s="171"/>
      <c r="C54" s="171"/>
      <c r="D54" s="171"/>
      <c r="E54" s="171"/>
      <c r="F54" s="171"/>
      <c r="G54" s="171"/>
    </row>
    <row r="55" spans="2:7" ht="12.75">
      <c r="B55" s="171"/>
      <c r="C55" s="171"/>
      <c r="D55" s="171"/>
      <c r="E55" s="171"/>
      <c r="F55" s="171"/>
      <c r="G55" s="171"/>
    </row>
  </sheetData>
  <sheetProtection/>
  <mergeCells count="23">
    <mergeCell ref="C4:E6"/>
    <mergeCell ref="B50:G50"/>
    <mergeCell ref="B51:G51"/>
    <mergeCell ref="F34:G34"/>
    <mergeCell ref="B52:G52"/>
    <mergeCell ref="B37:G45"/>
    <mergeCell ref="F33:G33"/>
    <mergeCell ref="C8:E8"/>
    <mergeCell ref="C9:E9"/>
    <mergeCell ref="C10:E10"/>
    <mergeCell ref="C11:E11"/>
    <mergeCell ref="C12:E12"/>
    <mergeCell ref="A23:B23"/>
    <mergeCell ref="F30:G30"/>
    <mergeCell ref="F31:G31"/>
    <mergeCell ref="B55:G55"/>
    <mergeCell ref="B46:G46"/>
    <mergeCell ref="B47:G47"/>
    <mergeCell ref="B48:G48"/>
    <mergeCell ref="B49:G49"/>
    <mergeCell ref="B53:G53"/>
    <mergeCell ref="B54:G54"/>
    <mergeCell ref="F32:G3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875" style="0" customWidth="1"/>
  </cols>
  <sheetData>
    <row r="1" spans="1:9" ht="13.5" customHeight="1" thickTop="1">
      <c r="A1" s="180"/>
      <c r="B1" s="181"/>
      <c r="C1" s="192" t="s">
        <v>251</v>
      </c>
      <c r="D1" s="193"/>
      <c r="E1" s="193"/>
      <c r="F1" s="194"/>
      <c r="G1" s="93"/>
      <c r="H1" s="94"/>
      <c r="I1" s="95"/>
    </row>
    <row r="2" spans="1:9" ht="13.5" thickBot="1">
      <c r="A2" s="182"/>
      <c r="B2" s="183"/>
      <c r="C2" s="195"/>
      <c r="D2" s="191"/>
      <c r="E2" s="191"/>
      <c r="F2" s="196"/>
      <c r="G2" s="184"/>
      <c r="H2" s="185"/>
      <c r="I2" s="186"/>
    </row>
    <row r="3" spans="1:9" ht="13.5" thickTop="1">
      <c r="A3" s="73"/>
      <c r="B3" s="73"/>
      <c r="C3" s="73"/>
      <c r="D3" s="73"/>
      <c r="E3" s="73"/>
      <c r="F3" s="62"/>
      <c r="G3" s="73"/>
      <c r="H3" s="73"/>
      <c r="I3" s="73"/>
    </row>
    <row r="4" spans="1:9" ht="19.5" customHeight="1">
      <c r="A4" s="96" t="s">
        <v>39</v>
      </c>
      <c r="B4" s="97"/>
      <c r="C4" s="97"/>
      <c r="D4" s="97"/>
      <c r="E4" s="98"/>
      <c r="F4" s="97"/>
      <c r="G4" s="97"/>
      <c r="H4" s="97"/>
      <c r="I4" s="97"/>
    </row>
    <row r="5" spans="1:9" ht="13.5" thickBot="1">
      <c r="A5" s="73"/>
      <c r="B5" s="73"/>
      <c r="C5" s="73"/>
      <c r="D5" s="73"/>
      <c r="E5" s="73"/>
      <c r="F5" s="73"/>
      <c r="G5" s="73"/>
      <c r="H5" s="73"/>
      <c r="I5" s="73"/>
    </row>
    <row r="6" spans="1:9" s="31" customFormat="1" ht="13.5" thickBot="1">
      <c r="A6" s="99"/>
      <c r="B6" s="100" t="s">
        <v>40</v>
      </c>
      <c r="C6" s="100"/>
      <c r="D6" s="101"/>
      <c r="E6" s="102" t="s">
        <v>41</v>
      </c>
      <c r="F6" s="103" t="s">
        <v>42</v>
      </c>
      <c r="G6" s="103" t="s">
        <v>43</v>
      </c>
      <c r="H6" s="103" t="s">
        <v>44</v>
      </c>
      <c r="I6" s="104" t="s">
        <v>21</v>
      </c>
    </row>
    <row r="7" spans="1:9" s="31" customFormat="1" ht="12.75">
      <c r="A7" s="144" t="s">
        <v>50</v>
      </c>
      <c r="B7" s="105" t="s">
        <v>142</v>
      </c>
      <c r="C7" s="62"/>
      <c r="D7" s="106"/>
      <c r="E7" s="145">
        <f>Položky!E117</f>
        <v>0</v>
      </c>
      <c r="F7" s="146">
        <f>Položky!AZ117</f>
        <v>0</v>
      </c>
      <c r="G7" s="146">
        <f>Položky!BA117</f>
        <v>0</v>
      </c>
      <c r="H7" s="146">
        <f>Položky!BB117</f>
        <v>0</v>
      </c>
      <c r="I7" s="147">
        <f>Položky!BC117</f>
        <v>0</v>
      </c>
    </row>
    <row r="8" spans="1:9" s="31" customFormat="1" ht="13.5" thickBot="1">
      <c r="A8" s="144" t="s">
        <v>160</v>
      </c>
      <c r="B8" s="105" t="s">
        <v>245</v>
      </c>
      <c r="C8" s="62"/>
      <c r="D8" s="106"/>
      <c r="E8" s="145">
        <f>Položky!E193</f>
        <v>0</v>
      </c>
      <c r="F8" s="146">
        <v>0</v>
      </c>
      <c r="G8" s="146">
        <v>0</v>
      </c>
      <c r="H8" s="146">
        <v>0</v>
      </c>
      <c r="I8" s="147">
        <v>0</v>
      </c>
    </row>
    <row r="9" spans="1:9" s="113" customFormat="1" ht="13.5" thickBot="1">
      <c r="A9" s="107"/>
      <c r="B9" s="108" t="s">
        <v>45</v>
      </c>
      <c r="C9" s="108"/>
      <c r="D9" s="109"/>
      <c r="E9" s="110">
        <f>SUM(E7:E8)</f>
        <v>0</v>
      </c>
      <c r="F9" s="111">
        <f>SUM(F7:F8)</f>
        <v>0</v>
      </c>
      <c r="G9" s="111">
        <f>SUM(G7:G8)</f>
        <v>0</v>
      </c>
      <c r="H9" s="111">
        <f>SUM(H7:H8)</f>
        <v>0</v>
      </c>
      <c r="I9" s="112">
        <f>SUM(I7:I8)</f>
        <v>0</v>
      </c>
    </row>
    <row r="10" spans="1:9" ht="12.75">
      <c r="A10" s="62"/>
      <c r="B10" s="62"/>
      <c r="C10" s="62"/>
      <c r="D10" s="62"/>
      <c r="E10" s="62"/>
      <c r="F10" s="62"/>
      <c r="G10" s="62"/>
      <c r="H10" s="62"/>
      <c r="I10" s="62"/>
    </row>
    <row r="12" spans="2:9" ht="12.75">
      <c r="B12" s="113"/>
      <c r="F12" s="114"/>
      <c r="G12" s="115"/>
      <c r="H12" s="115"/>
      <c r="I12" s="116"/>
    </row>
    <row r="13" spans="6:9" ht="12.75">
      <c r="F13" s="114"/>
      <c r="G13" s="115"/>
      <c r="H13" s="115"/>
      <c r="I13" s="116"/>
    </row>
    <row r="14" spans="6:9" ht="12.75">
      <c r="F14" s="114"/>
      <c r="G14" s="115"/>
      <c r="H14" s="115"/>
      <c r="I14" s="116"/>
    </row>
    <row r="15" spans="6:9" ht="12.75">
      <c r="F15" s="114"/>
      <c r="G15" s="115"/>
      <c r="H15" s="115"/>
      <c r="I15" s="116"/>
    </row>
    <row r="16" spans="6:9" ht="12.75">
      <c r="F16" s="114"/>
      <c r="G16" s="115"/>
      <c r="H16" s="115"/>
      <c r="I16" s="116"/>
    </row>
    <row r="17" spans="6:9" ht="12.75">
      <c r="F17" s="114"/>
      <c r="G17" s="115"/>
      <c r="H17" s="115"/>
      <c r="I17" s="116"/>
    </row>
    <row r="18" spans="6:9" ht="12.75">
      <c r="F18" s="114"/>
      <c r="G18" s="115"/>
      <c r="H18" s="115"/>
      <c r="I18" s="116"/>
    </row>
    <row r="19" spans="6:9" ht="12.75">
      <c r="F19" s="114"/>
      <c r="G19" s="115"/>
      <c r="H19" s="115"/>
      <c r="I19" s="116"/>
    </row>
    <row r="20" spans="6:9" ht="12.75">
      <c r="F20" s="114"/>
      <c r="G20" s="115"/>
      <c r="H20" s="115"/>
      <c r="I20" s="116"/>
    </row>
    <row r="21" spans="6:9" ht="12.75">
      <c r="F21" s="114"/>
      <c r="G21" s="115"/>
      <c r="H21" s="115"/>
      <c r="I21" s="116"/>
    </row>
    <row r="22" spans="6:9" ht="12.75">
      <c r="F22" s="114"/>
      <c r="G22" s="115"/>
      <c r="H22" s="115"/>
      <c r="I22" s="116"/>
    </row>
    <row r="23" spans="6:9" ht="12.75">
      <c r="F23" s="114"/>
      <c r="G23" s="115"/>
      <c r="H23" s="115"/>
      <c r="I23" s="116"/>
    </row>
    <row r="24" spans="6:9" ht="12.75">
      <c r="F24" s="114"/>
      <c r="G24" s="115"/>
      <c r="H24" s="115"/>
      <c r="I24" s="116"/>
    </row>
    <row r="25" spans="6:9" ht="12.75">
      <c r="F25" s="114"/>
      <c r="G25" s="115"/>
      <c r="H25" s="115"/>
      <c r="I25" s="116"/>
    </row>
    <row r="26" spans="6:9" ht="12.75">
      <c r="F26" s="114"/>
      <c r="G26" s="115"/>
      <c r="H26" s="115"/>
      <c r="I26" s="116"/>
    </row>
    <row r="27" spans="6:9" ht="12.75">
      <c r="F27" s="114"/>
      <c r="G27" s="115"/>
      <c r="H27" s="115"/>
      <c r="I27" s="116"/>
    </row>
    <row r="28" spans="6:9" ht="12.75">
      <c r="F28" s="114"/>
      <c r="G28" s="115"/>
      <c r="H28" s="115"/>
      <c r="I28" s="116"/>
    </row>
    <row r="29" spans="6:9" ht="12.75">
      <c r="F29" s="114"/>
      <c r="G29" s="115"/>
      <c r="H29" s="115"/>
      <c r="I29" s="116"/>
    </row>
    <row r="30" spans="6:9" ht="12.75">
      <c r="F30" s="114"/>
      <c r="G30" s="115"/>
      <c r="H30" s="115"/>
      <c r="I30" s="116"/>
    </row>
    <row r="31" spans="6:9" ht="12.75">
      <c r="F31" s="114"/>
      <c r="G31" s="115"/>
      <c r="H31" s="115"/>
      <c r="I31" s="116"/>
    </row>
    <row r="32" spans="6:9" ht="12.75">
      <c r="F32" s="114"/>
      <c r="G32" s="115"/>
      <c r="H32" s="115"/>
      <c r="I32" s="116"/>
    </row>
    <row r="33" spans="6:9" ht="12.75">
      <c r="F33" s="114"/>
      <c r="G33" s="115"/>
      <c r="H33" s="115"/>
      <c r="I33" s="116"/>
    </row>
    <row r="34" spans="6:9" ht="12.75">
      <c r="F34" s="114"/>
      <c r="G34" s="115"/>
      <c r="H34" s="115"/>
      <c r="I34" s="116"/>
    </row>
    <row r="35" spans="6:9" ht="12.75">
      <c r="F35" s="114"/>
      <c r="G35" s="115"/>
      <c r="H35" s="115"/>
      <c r="I35" s="116"/>
    </row>
    <row r="36" spans="6:9" ht="12.75">
      <c r="F36" s="114"/>
      <c r="G36" s="115"/>
      <c r="H36" s="115"/>
      <c r="I36" s="116"/>
    </row>
    <row r="37" spans="6:9" ht="12.75">
      <c r="F37" s="114"/>
      <c r="G37" s="115"/>
      <c r="H37" s="115"/>
      <c r="I37" s="116"/>
    </row>
    <row r="38" spans="6:9" ht="12.75">
      <c r="F38" s="114"/>
      <c r="G38" s="115"/>
      <c r="H38" s="115"/>
      <c r="I38" s="116"/>
    </row>
    <row r="39" spans="6:9" ht="12.75">
      <c r="F39" s="114"/>
      <c r="G39" s="115"/>
      <c r="H39" s="115"/>
      <c r="I39" s="116"/>
    </row>
    <row r="40" spans="6:9" ht="12.75">
      <c r="F40" s="114"/>
      <c r="G40" s="115"/>
      <c r="H40" s="115"/>
      <c r="I40" s="116"/>
    </row>
    <row r="41" spans="6:9" ht="12.75">
      <c r="F41" s="114"/>
      <c r="G41" s="115"/>
      <c r="H41" s="115"/>
      <c r="I41" s="116"/>
    </row>
    <row r="42" spans="6:9" ht="12.75">
      <c r="F42" s="114"/>
      <c r="G42" s="115"/>
      <c r="H42" s="115"/>
      <c r="I42" s="116"/>
    </row>
    <row r="43" spans="6:9" ht="12.75">
      <c r="F43" s="114"/>
      <c r="G43" s="115"/>
      <c r="H43" s="115"/>
      <c r="I43" s="116"/>
    </row>
    <row r="44" spans="6:9" ht="12.75">
      <c r="F44" s="114"/>
      <c r="G44" s="115"/>
      <c r="H44" s="115"/>
      <c r="I44" s="116"/>
    </row>
    <row r="45" spans="6:9" ht="12.75">
      <c r="F45" s="114"/>
      <c r="G45" s="115"/>
      <c r="H45" s="115"/>
      <c r="I45" s="116"/>
    </row>
    <row r="46" spans="6:9" ht="12.75">
      <c r="F46" s="114"/>
      <c r="G46" s="115"/>
      <c r="H46" s="115"/>
      <c r="I46" s="116"/>
    </row>
    <row r="47" spans="6:9" ht="12.75">
      <c r="F47" s="114"/>
      <c r="G47" s="115"/>
      <c r="H47" s="115"/>
      <c r="I47" s="116"/>
    </row>
    <row r="48" spans="6:9" ht="12.75">
      <c r="F48" s="114"/>
      <c r="G48" s="115"/>
      <c r="H48" s="115"/>
      <c r="I48" s="116"/>
    </row>
    <row r="49" spans="6:9" ht="12.75">
      <c r="F49" s="114"/>
      <c r="G49" s="115"/>
      <c r="H49" s="115"/>
      <c r="I49" s="116"/>
    </row>
    <row r="50" spans="6:9" ht="12.75">
      <c r="F50" s="114"/>
      <c r="G50" s="115"/>
      <c r="H50" s="115"/>
      <c r="I50" s="116"/>
    </row>
    <row r="51" spans="6:9" ht="12.75">
      <c r="F51" s="114"/>
      <c r="G51" s="115"/>
      <c r="H51" s="115"/>
      <c r="I51" s="116"/>
    </row>
    <row r="52" spans="6:9" ht="12.75">
      <c r="F52" s="114"/>
      <c r="G52" s="115"/>
      <c r="H52" s="115"/>
      <c r="I52" s="116"/>
    </row>
    <row r="53" spans="6:9" ht="12.75">
      <c r="F53" s="114"/>
      <c r="G53" s="115"/>
      <c r="H53" s="115"/>
      <c r="I53" s="116"/>
    </row>
    <row r="54" spans="6:9" ht="12.75">
      <c r="F54" s="114"/>
      <c r="G54" s="115"/>
      <c r="H54" s="115"/>
      <c r="I54" s="116"/>
    </row>
    <row r="55" spans="6:9" ht="12.75">
      <c r="F55" s="114"/>
      <c r="G55" s="115"/>
      <c r="H55" s="115"/>
      <c r="I55" s="116"/>
    </row>
    <row r="56" spans="6:9" ht="12.75">
      <c r="F56" s="114"/>
      <c r="G56" s="115"/>
      <c r="H56" s="115"/>
      <c r="I56" s="116"/>
    </row>
    <row r="57" spans="6:9" ht="12.75">
      <c r="F57" s="114"/>
      <c r="G57" s="115"/>
      <c r="H57" s="115"/>
      <c r="I57" s="116"/>
    </row>
    <row r="58" spans="6:9" ht="12.75">
      <c r="F58" s="114"/>
      <c r="G58" s="115"/>
      <c r="H58" s="115"/>
      <c r="I58" s="116"/>
    </row>
    <row r="59" spans="6:9" ht="12.75">
      <c r="F59" s="114"/>
      <c r="G59" s="115"/>
      <c r="H59" s="115"/>
      <c r="I59" s="116"/>
    </row>
    <row r="60" spans="6:9" ht="12.75">
      <c r="F60" s="114"/>
      <c r="G60" s="115"/>
      <c r="H60" s="115"/>
      <c r="I60" s="116"/>
    </row>
    <row r="61" spans="6:9" ht="12.75">
      <c r="F61" s="114"/>
      <c r="G61" s="115"/>
      <c r="H61" s="115"/>
      <c r="I61" s="116"/>
    </row>
  </sheetData>
  <sheetProtection/>
  <mergeCells count="4">
    <mergeCell ref="A1:B1"/>
    <mergeCell ref="A2:B2"/>
    <mergeCell ref="G2:I2"/>
    <mergeCell ref="C1:F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194"/>
  <sheetViews>
    <sheetView showGridLines="0" showZeros="0" zoomScale="170" zoomScaleNormal="170" zoomScalePageLayoutView="0" workbookViewId="0" topLeftCell="A112">
      <selection activeCell="B198" sqref="B198"/>
    </sheetView>
  </sheetViews>
  <sheetFormatPr defaultColWidth="9.00390625" defaultRowHeight="12.75"/>
  <cols>
    <col min="1" max="1" width="7.25390625" style="117" customWidth="1"/>
    <col min="2" max="2" width="40.375" style="117" customWidth="1"/>
    <col min="3" max="3" width="5.625" style="117" customWidth="1"/>
    <col min="4" max="4" width="8.625" style="143" customWidth="1"/>
    <col min="5" max="5" width="23.625" style="117" customWidth="1"/>
    <col min="6" max="9" width="9.125" style="117" customWidth="1"/>
    <col min="10" max="10" width="75.375" style="117" customWidth="1"/>
    <col min="11" max="11" width="45.25390625" style="117" customWidth="1"/>
    <col min="12" max="16384" width="9.125" style="117" customWidth="1"/>
  </cols>
  <sheetData>
    <row r="1" spans="1:5" ht="15.75">
      <c r="A1" s="187" t="s">
        <v>52</v>
      </c>
      <c r="B1" s="187"/>
      <c r="C1" s="187"/>
      <c r="D1" s="187"/>
      <c r="E1" s="187"/>
    </row>
    <row r="2" spans="1:5" ht="14.25" customHeight="1" thickBot="1">
      <c r="A2" s="118"/>
      <c r="B2" s="119"/>
      <c r="C2" s="119"/>
      <c r="D2" s="120"/>
      <c r="E2" s="119"/>
    </row>
    <row r="3" spans="1:5" ht="13.5" thickTop="1">
      <c r="A3" s="159"/>
      <c r="B3" s="190" t="s">
        <v>251</v>
      </c>
      <c r="C3" s="121"/>
      <c r="D3" s="122"/>
      <c r="E3" s="123"/>
    </row>
    <row r="4" spans="1:5" ht="13.5" thickBot="1">
      <c r="A4" s="160"/>
      <c r="B4" s="191"/>
      <c r="C4" s="124"/>
      <c r="D4" s="188">
        <f>Rekapitulace!G2</f>
        <v>0</v>
      </c>
      <c r="E4" s="189"/>
    </row>
    <row r="5" spans="1:5" ht="13.5" thickTop="1">
      <c r="A5" s="125"/>
      <c r="B5" s="118"/>
      <c r="C5" s="118"/>
      <c r="D5" s="126"/>
      <c r="E5" s="127"/>
    </row>
    <row r="6" spans="1:5" ht="12.75">
      <c r="A6" s="128" t="s">
        <v>46</v>
      </c>
      <c r="B6" s="129" t="s">
        <v>47</v>
      </c>
      <c r="C6" s="129" t="s">
        <v>48</v>
      </c>
      <c r="D6" s="130" t="s">
        <v>49</v>
      </c>
      <c r="E6" s="131" t="s">
        <v>252</v>
      </c>
    </row>
    <row r="7" spans="1:13" ht="12.75">
      <c r="A7" s="132" t="s">
        <v>249</v>
      </c>
      <c r="B7" s="149" t="s">
        <v>142</v>
      </c>
      <c r="C7" s="150"/>
      <c r="D7" s="151"/>
      <c r="E7" s="152"/>
      <c r="F7" s="133"/>
      <c r="G7" s="133"/>
      <c r="M7" s="134">
        <v>1</v>
      </c>
    </row>
    <row r="8" spans="1:13" ht="12.75">
      <c r="A8" s="135">
        <v>1</v>
      </c>
      <c r="B8" s="154" t="s">
        <v>94</v>
      </c>
      <c r="C8" s="153" t="s">
        <v>53</v>
      </c>
      <c r="D8" s="155">
        <v>1</v>
      </c>
      <c r="E8" s="136"/>
      <c r="F8" s="133"/>
      <c r="G8" s="133"/>
      <c r="M8" s="134"/>
    </row>
    <row r="9" spans="1:13" ht="12.75">
      <c r="A9" s="135">
        <v>2</v>
      </c>
      <c r="B9" s="154" t="s">
        <v>95</v>
      </c>
      <c r="C9" s="153" t="s">
        <v>53</v>
      </c>
      <c r="D9" s="155">
        <v>1</v>
      </c>
      <c r="E9" s="136"/>
      <c r="F9" s="133"/>
      <c r="G9" s="133"/>
      <c r="M9" s="134"/>
    </row>
    <row r="10" spans="1:13" ht="12.75">
      <c r="A10" s="135">
        <v>3</v>
      </c>
      <c r="B10" s="154" t="s">
        <v>96</v>
      </c>
      <c r="C10" s="153" t="s">
        <v>53</v>
      </c>
      <c r="D10" s="155">
        <v>1</v>
      </c>
      <c r="E10" s="136"/>
      <c r="F10" s="133"/>
      <c r="G10" s="133"/>
      <c r="M10" s="134"/>
    </row>
    <row r="11" spans="1:13" ht="12.75">
      <c r="A11" s="135">
        <v>4</v>
      </c>
      <c r="B11" s="154" t="s">
        <v>246</v>
      </c>
      <c r="C11" s="153" t="s">
        <v>59</v>
      </c>
      <c r="D11" s="155">
        <v>1</v>
      </c>
      <c r="E11" s="136"/>
      <c r="F11" s="133"/>
      <c r="G11" s="133"/>
      <c r="M11" s="134"/>
    </row>
    <row r="12" spans="1:13" ht="12.75">
      <c r="A12" s="135">
        <v>5</v>
      </c>
      <c r="B12" s="154" t="s">
        <v>97</v>
      </c>
      <c r="C12" s="153" t="s">
        <v>53</v>
      </c>
      <c r="D12" s="155">
        <v>1</v>
      </c>
      <c r="E12" s="136"/>
      <c r="F12" s="133"/>
      <c r="G12" s="133"/>
      <c r="M12" s="134"/>
    </row>
    <row r="13" spans="1:13" ht="12.75">
      <c r="A13" s="135">
        <v>6</v>
      </c>
      <c r="B13" s="154" t="s">
        <v>98</v>
      </c>
      <c r="C13" s="153" t="s">
        <v>53</v>
      </c>
      <c r="D13" s="155">
        <v>1</v>
      </c>
      <c r="E13" s="136"/>
      <c r="F13" s="133"/>
      <c r="G13" s="133"/>
      <c r="M13" s="134"/>
    </row>
    <row r="14" spans="1:13" ht="12.75">
      <c r="A14" s="135">
        <v>7</v>
      </c>
      <c r="B14" s="154" t="s">
        <v>194</v>
      </c>
      <c r="C14" s="153" t="s">
        <v>53</v>
      </c>
      <c r="D14" s="155">
        <v>1</v>
      </c>
      <c r="E14" s="136"/>
      <c r="F14" s="133"/>
      <c r="G14" s="133"/>
      <c r="M14" s="134"/>
    </row>
    <row r="15" spans="1:13" ht="12.75">
      <c r="A15" s="135">
        <v>8</v>
      </c>
      <c r="B15" s="154" t="s">
        <v>99</v>
      </c>
      <c r="C15" s="153" t="s">
        <v>53</v>
      </c>
      <c r="D15" s="155">
        <v>1</v>
      </c>
      <c r="E15" s="136"/>
      <c r="F15" s="133"/>
      <c r="G15" s="133"/>
      <c r="M15" s="134"/>
    </row>
    <row r="16" spans="1:13" ht="12.75">
      <c r="A16" s="135">
        <v>9</v>
      </c>
      <c r="B16" s="154" t="s">
        <v>100</v>
      </c>
      <c r="C16" s="153" t="s">
        <v>53</v>
      </c>
      <c r="D16" s="155">
        <v>1</v>
      </c>
      <c r="E16" s="136"/>
      <c r="F16" s="133"/>
      <c r="G16" s="133"/>
      <c r="M16" s="134"/>
    </row>
    <row r="17" spans="1:13" ht="12.75">
      <c r="A17" s="135">
        <v>10</v>
      </c>
      <c r="B17" s="154" t="s">
        <v>195</v>
      </c>
      <c r="C17" s="153" t="s">
        <v>53</v>
      </c>
      <c r="D17" s="155">
        <v>1</v>
      </c>
      <c r="E17" s="136"/>
      <c r="F17" s="133"/>
      <c r="G17" s="133"/>
      <c r="M17" s="134"/>
    </row>
    <row r="18" spans="1:13" ht="12.75">
      <c r="A18" s="135">
        <v>11</v>
      </c>
      <c r="B18" s="154" t="s">
        <v>101</v>
      </c>
      <c r="C18" s="153" t="s">
        <v>53</v>
      </c>
      <c r="D18" s="155">
        <v>1</v>
      </c>
      <c r="E18" s="136"/>
      <c r="F18" s="133"/>
      <c r="G18" s="133"/>
      <c r="M18" s="134"/>
    </row>
    <row r="19" spans="1:13" ht="12.75">
      <c r="A19" s="135">
        <v>12</v>
      </c>
      <c r="B19" s="154" t="s">
        <v>102</v>
      </c>
      <c r="C19" s="153" t="s">
        <v>53</v>
      </c>
      <c r="D19" s="155">
        <v>1</v>
      </c>
      <c r="E19" s="136"/>
      <c r="F19" s="133"/>
      <c r="G19" s="133"/>
      <c r="M19" s="134"/>
    </row>
    <row r="20" spans="1:13" ht="12.75">
      <c r="A20" s="135">
        <v>13</v>
      </c>
      <c r="B20" s="154" t="s">
        <v>103</v>
      </c>
      <c r="C20" s="153" t="s">
        <v>53</v>
      </c>
      <c r="D20" s="155">
        <v>1</v>
      </c>
      <c r="E20" s="136"/>
      <c r="F20" s="133"/>
      <c r="G20" s="133"/>
      <c r="M20" s="134"/>
    </row>
    <row r="21" spans="1:13" ht="12.75">
      <c r="A21" s="135">
        <v>14</v>
      </c>
      <c r="B21" s="154" t="s">
        <v>104</v>
      </c>
      <c r="C21" s="153" t="s">
        <v>53</v>
      </c>
      <c r="D21" s="155">
        <v>1</v>
      </c>
      <c r="E21" s="136"/>
      <c r="F21" s="133"/>
      <c r="G21" s="133"/>
      <c r="M21" s="134"/>
    </row>
    <row r="22" spans="1:13" ht="12.75">
      <c r="A22" s="135">
        <v>15</v>
      </c>
      <c r="B22" s="154" t="s">
        <v>196</v>
      </c>
      <c r="C22" s="153" t="s">
        <v>53</v>
      </c>
      <c r="D22" s="155">
        <v>1</v>
      </c>
      <c r="E22" s="136"/>
      <c r="F22" s="133"/>
      <c r="G22" s="133"/>
      <c r="M22" s="134"/>
    </row>
    <row r="23" spans="1:13" ht="12.75">
      <c r="A23" s="135">
        <v>16</v>
      </c>
      <c r="B23" s="154" t="s">
        <v>55</v>
      </c>
      <c r="C23" s="153" t="s">
        <v>56</v>
      </c>
      <c r="D23" s="155">
        <v>1</v>
      </c>
      <c r="E23" s="136"/>
      <c r="F23" s="133"/>
      <c r="G23" s="133"/>
      <c r="M23" s="134"/>
    </row>
    <row r="24" spans="1:13" ht="12.75">
      <c r="A24" s="135">
        <v>17</v>
      </c>
      <c r="B24" s="154" t="s">
        <v>105</v>
      </c>
      <c r="C24" s="153" t="s">
        <v>56</v>
      </c>
      <c r="D24" s="155">
        <v>1</v>
      </c>
      <c r="E24" s="136"/>
      <c r="F24" s="133"/>
      <c r="G24" s="133"/>
      <c r="M24" s="134"/>
    </row>
    <row r="25" spans="1:13" ht="12.75">
      <c r="A25" s="135">
        <v>18</v>
      </c>
      <c r="B25" s="154" t="s">
        <v>57</v>
      </c>
      <c r="C25" s="153" t="s">
        <v>56</v>
      </c>
      <c r="D25" s="155">
        <v>1</v>
      </c>
      <c r="E25" s="136"/>
      <c r="F25" s="133"/>
      <c r="G25" s="133"/>
      <c r="M25" s="134"/>
    </row>
    <row r="26" spans="1:13" ht="12.75">
      <c r="A26" s="135">
        <v>19</v>
      </c>
      <c r="B26" s="154" t="s">
        <v>58</v>
      </c>
      <c r="C26" s="153" t="s">
        <v>56</v>
      </c>
      <c r="D26" s="155">
        <v>1</v>
      </c>
      <c r="E26" s="136"/>
      <c r="F26" s="133"/>
      <c r="G26" s="133"/>
      <c r="M26" s="134"/>
    </row>
    <row r="27" spans="1:13" ht="12.75">
      <c r="A27" s="135">
        <v>20</v>
      </c>
      <c r="B27" s="154" t="s">
        <v>106</v>
      </c>
      <c r="C27" s="153" t="s">
        <v>56</v>
      </c>
      <c r="D27" s="155">
        <v>1</v>
      </c>
      <c r="E27" s="136"/>
      <c r="F27" s="133"/>
      <c r="G27" s="133"/>
      <c r="M27" s="134"/>
    </row>
    <row r="28" spans="1:13" ht="12.75">
      <c r="A28" s="135">
        <v>21</v>
      </c>
      <c r="B28" s="154" t="s">
        <v>107</v>
      </c>
      <c r="C28" s="153" t="s">
        <v>56</v>
      </c>
      <c r="D28" s="155">
        <v>1</v>
      </c>
      <c r="E28" s="136"/>
      <c r="F28" s="133"/>
      <c r="G28" s="133"/>
      <c r="M28" s="134"/>
    </row>
    <row r="29" spans="1:13" ht="12.75">
      <c r="A29" s="135">
        <v>22</v>
      </c>
      <c r="B29" s="154" t="s">
        <v>108</v>
      </c>
      <c r="C29" s="153" t="s">
        <v>56</v>
      </c>
      <c r="D29" s="155">
        <v>1</v>
      </c>
      <c r="E29" s="136"/>
      <c r="F29" s="133"/>
      <c r="G29" s="133"/>
      <c r="M29" s="134"/>
    </row>
    <row r="30" spans="1:13" ht="12.75">
      <c r="A30" s="135">
        <v>23</v>
      </c>
      <c r="B30" s="154" t="s">
        <v>109</v>
      </c>
      <c r="C30" s="153" t="s">
        <v>56</v>
      </c>
      <c r="D30" s="155">
        <v>1</v>
      </c>
      <c r="E30" s="136"/>
      <c r="F30" s="133"/>
      <c r="G30" s="133"/>
      <c r="M30" s="134"/>
    </row>
    <row r="31" spans="1:13" ht="12.75">
      <c r="A31" s="135">
        <v>24</v>
      </c>
      <c r="B31" s="154" t="s">
        <v>110</v>
      </c>
      <c r="C31" s="153" t="s">
        <v>59</v>
      </c>
      <c r="D31" s="155">
        <v>1</v>
      </c>
      <c r="E31" s="136"/>
      <c r="F31" s="133"/>
      <c r="G31" s="133"/>
      <c r="M31" s="134"/>
    </row>
    <row r="32" spans="1:13" ht="12.75">
      <c r="A32" s="135">
        <v>25</v>
      </c>
      <c r="B32" s="154" t="s">
        <v>111</v>
      </c>
      <c r="C32" s="153" t="s">
        <v>59</v>
      </c>
      <c r="D32" s="155">
        <v>1</v>
      </c>
      <c r="E32" s="136"/>
      <c r="F32" s="133"/>
      <c r="G32" s="133"/>
      <c r="M32" s="134"/>
    </row>
    <row r="33" spans="1:13" ht="12.75">
      <c r="A33" s="135">
        <v>26</v>
      </c>
      <c r="B33" s="154" t="s">
        <v>112</v>
      </c>
      <c r="C33" s="153" t="s">
        <v>59</v>
      </c>
      <c r="D33" s="155">
        <v>1</v>
      </c>
      <c r="E33" s="136"/>
      <c r="F33" s="133"/>
      <c r="G33" s="133"/>
      <c r="M33" s="134"/>
    </row>
    <row r="34" spans="1:13" ht="12.75">
      <c r="A34" s="135">
        <v>27</v>
      </c>
      <c r="B34" s="154" t="s">
        <v>113</v>
      </c>
      <c r="C34" s="153" t="s">
        <v>59</v>
      </c>
      <c r="D34" s="155">
        <v>1</v>
      </c>
      <c r="E34" s="136"/>
      <c r="F34" s="133"/>
      <c r="G34" s="133"/>
      <c r="M34" s="134"/>
    </row>
    <row r="35" spans="1:13" ht="12.75">
      <c r="A35" s="135">
        <v>28</v>
      </c>
      <c r="B35" s="154" t="s">
        <v>114</v>
      </c>
      <c r="C35" s="153" t="s">
        <v>59</v>
      </c>
      <c r="D35" s="155">
        <v>1</v>
      </c>
      <c r="E35" s="136"/>
      <c r="F35" s="133"/>
      <c r="G35" s="133"/>
      <c r="M35" s="134"/>
    </row>
    <row r="36" spans="1:13" ht="12.75">
      <c r="A36" s="135">
        <v>29</v>
      </c>
      <c r="B36" s="154" t="s">
        <v>115</v>
      </c>
      <c r="C36" s="153" t="s">
        <v>59</v>
      </c>
      <c r="D36" s="155">
        <v>1</v>
      </c>
      <c r="E36" s="136"/>
      <c r="F36" s="133"/>
      <c r="G36" s="133"/>
      <c r="M36" s="134"/>
    </row>
    <row r="37" spans="1:13" ht="12.75">
      <c r="A37" s="135">
        <v>30</v>
      </c>
      <c r="B37" s="154" t="s">
        <v>116</v>
      </c>
      <c r="C37" s="153" t="s">
        <v>59</v>
      </c>
      <c r="D37" s="155">
        <v>1</v>
      </c>
      <c r="E37" s="136"/>
      <c r="F37" s="133"/>
      <c r="G37" s="133"/>
      <c r="M37" s="134"/>
    </row>
    <row r="38" spans="1:13" ht="12.75">
      <c r="A38" s="135">
        <v>31</v>
      </c>
      <c r="B38" s="154" t="s">
        <v>117</v>
      </c>
      <c r="C38" s="153" t="s">
        <v>59</v>
      </c>
      <c r="D38" s="155">
        <v>1</v>
      </c>
      <c r="E38" s="136"/>
      <c r="F38" s="133"/>
      <c r="G38" s="133"/>
      <c r="M38" s="134"/>
    </row>
    <row r="39" spans="1:13" ht="12.75">
      <c r="A39" s="135">
        <v>32</v>
      </c>
      <c r="B39" s="154" t="s">
        <v>118</v>
      </c>
      <c r="C39" s="153" t="s">
        <v>59</v>
      </c>
      <c r="D39" s="155">
        <v>1</v>
      </c>
      <c r="E39" s="136"/>
      <c r="F39" s="133"/>
      <c r="G39" s="133"/>
      <c r="M39" s="134"/>
    </row>
    <row r="40" spans="1:13" ht="12.75">
      <c r="A40" s="135">
        <v>33</v>
      </c>
      <c r="B40" s="154" t="s">
        <v>119</v>
      </c>
      <c r="C40" s="153" t="s">
        <v>59</v>
      </c>
      <c r="D40" s="155">
        <v>1</v>
      </c>
      <c r="E40" s="136"/>
      <c r="F40" s="133"/>
      <c r="G40" s="133"/>
      <c r="M40" s="134"/>
    </row>
    <row r="41" spans="1:13" ht="12.75">
      <c r="A41" s="135">
        <v>34</v>
      </c>
      <c r="B41" s="154" t="s">
        <v>120</v>
      </c>
      <c r="C41" s="153" t="s">
        <v>59</v>
      </c>
      <c r="D41" s="155">
        <v>1</v>
      </c>
      <c r="E41" s="136"/>
      <c r="F41" s="133"/>
      <c r="G41" s="133"/>
      <c r="M41" s="134"/>
    </row>
    <row r="42" spans="1:13" ht="12.75">
      <c r="A42" s="135">
        <v>35</v>
      </c>
      <c r="B42" s="154" t="s">
        <v>121</v>
      </c>
      <c r="C42" s="153" t="s">
        <v>59</v>
      </c>
      <c r="D42" s="155">
        <v>1</v>
      </c>
      <c r="E42" s="136"/>
      <c r="F42" s="133"/>
      <c r="G42" s="133"/>
      <c r="M42" s="134"/>
    </row>
    <row r="43" spans="1:13" ht="12.75">
      <c r="A43" s="135">
        <v>36</v>
      </c>
      <c r="B43" s="154" t="s">
        <v>122</v>
      </c>
      <c r="C43" s="153" t="s">
        <v>59</v>
      </c>
      <c r="D43" s="155">
        <v>1</v>
      </c>
      <c r="E43" s="136"/>
      <c r="F43" s="133"/>
      <c r="G43" s="133"/>
      <c r="M43" s="134"/>
    </row>
    <row r="44" spans="1:13" ht="12.75">
      <c r="A44" s="135">
        <v>37</v>
      </c>
      <c r="B44" s="154" t="s">
        <v>123</v>
      </c>
      <c r="C44" s="153" t="s">
        <v>53</v>
      </c>
      <c r="D44" s="155">
        <v>1</v>
      </c>
      <c r="E44" s="136"/>
      <c r="F44" s="133"/>
      <c r="G44" s="133"/>
      <c r="M44" s="134"/>
    </row>
    <row r="45" spans="1:13" ht="12.75">
      <c r="A45" s="135">
        <v>38</v>
      </c>
      <c r="B45" s="154" t="s">
        <v>124</v>
      </c>
      <c r="C45" s="153" t="s">
        <v>53</v>
      </c>
      <c r="D45" s="155">
        <v>1</v>
      </c>
      <c r="E45" s="136"/>
      <c r="F45" s="133"/>
      <c r="G45" s="133"/>
      <c r="M45" s="134"/>
    </row>
    <row r="46" spans="1:13" ht="12.75">
      <c r="A46" s="135">
        <v>39</v>
      </c>
      <c r="B46" s="154" t="s">
        <v>125</v>
      </c>
      <c r="C46" s="153" t="s">
        <v>53</v>
      </c>
      <c r="D46" s="155">
        <v>1</v>
      </c>
      <c r="E46" s="136"/>
      <c r="F46" s="133"/>
      <c r="G46" s="133"/>
      <c r="M46" s="134"/>
    </row>
    <row r="47" spans="1:13" ht="12.75">
      <c r="A47" s="135">
        <v>40</v>
      </c>
      <c r="B47" s="154" t="s">
        <v>61</v>
      </c>
      <c r="C47" s="153" t="s">
        <v>53</v>
      </c>
      <c r="D47" s="155">
        <v>1</v>
      </c>
      <c r="E47" s="136"/>
      <c r="F47" s="133"/>
      <c r="G47" s="133"/>
      <c r="M47" s="134"/>
    </row>
    <row r="48" spans="1:13" ht="12.75">
      <c r="A48" s="135">
        <v>41</v>
      </c>
      <c r="B48" s="154" t="s">
        <v>126</v>
      </c>
      <c r="C48" s="153" t="s">
        <v>53</v>
      </c>
      <c r="D48" s="155">
        <v>1</v>
      </c>
      <c r="E48" s="136"/>
      <c r="F48" s="133"/>
      <c r="G48" s="133"/>
      <c r="M48" s="134"/>
    </row>
    <row r="49" spans="1:13" ht="12.75">
      <c r="A49" s="135">
        <v>42</v>
      </c>
      <c r="B49" s="154" t="s">
        <v>127</v>
      </c>
      <c r="C49" s="153" t="s">
        <v>53</v>
      </c>
      <c r="D49" s="155">
        <v>1</v>
      </c>
      <c r="E49" s="136"/>
      <c r="F49" s="133"/>
      <c r="G49" s="133"/>
      <c r="M49" s="134"/>
    </row>
    <row r="50" spans="1:13" ht="12.75">
      <c r="A50" s="135">
        <v>43</v>
      </c>
      <c r="B50" s="154" t="s">
        <v>128</v>
      </c>
      <c r="C50" s="153" t="s">
        <v>53</v>
      </c>
      <c r="D50" s="155">
        <v>1</v>
      </c>
      <c r="E50" s="136"/>
      <c r="F50" s="133"/>
      <c r="G50" s="133"/>
      <c r="M50" s="134"/>
    </row>
    <row r="51" spans="1:13" ht="12.75">
      <c r="A51" s="135">
        <v>44</v>
      </c>
      <c r="B51" s="154" t="s">
        <v>129</v>
      </c>
      <c r="C51" s="153" t="s">
        <v>53</v>
      </c>
      <c r="D51" s="155">
        <v>1</v>
      </c>
      <c r="E51" s="136"/>
      <c r="F51" s="133"/>
      <c r="G51" s="133"/>
      <c r="M51" s="134"/>
    </row>
    <row r="52" spans="1:13" ht="12.75">
      <c r="A52" s="135">
        <v>45</v>
      </c>
      <c r="B52" s="154" t="s">
        <v>130</v>
      </c>
      <c r="C52" s="153" t="s">
        <v>53</v>
      </c>
      <c r="D52" s="155">
        <v>1</v>
      </c>
      <c r="E52" s="136"/>
      <c r="F52" s="133"/>
      <c r="G52" s="133"/>
      <c r="M52" s="134"/>
    </row>
    <row r="53" spans="1:13" ht="12.75">
      <c r="A53" s="135">
        <v>46</v>
      </c>
      <c r="B53" s="154" t="s">
        <v>131</v>
      </c>
      <c r="C53" s="153" t="s">
        <v>53</v>
      </c>
      <c r="D53" s="155">
        <v>1</v>
      </c>
      <c r="E53" s="136"/>
      <c r="F53" s="133"/>
      <c r="G53" s="133"/>
      <c r="M53" s="134"/>
    </row>
    <row r="54" spans="1:13" ht="12.75">
      <c r="A54" s="135">
        <v>47</v>
      </c>
      <c r="B54" s="154" t="s">
        <v>132</v>
      </c>
      <c r="C54" s="153" t="s">
        <v>53</v>
      </c>
      <c r="D54" s="155">
        <v>1</v>
      </c>
      <c r="E54" s="136"/>
      <c r="F54" s="133"/>
      <c r="G54" s="133"/>
      <c r="M54" s="134"/>
    </row>
    <row r="55" spans="1:13" ht="12.75">
      <c r="A55" s="135">
        <v>48</v>
      </c>
      <c r="B55" s="154" t="s">
        <v>133</v>
      </c>
      <c r="C55" s="153" t="s">
        <v>53</v>
      </c>
      <c r="D55" s="155">
        <v>1</v>
      </c>
      <c r="E55" s="136"/>
      <c r="F55" s="133"/>
      <c r="G55" s="133"/>
      <c r="M55" s="134"/>
    </row>
    <row r="56" spans="1:13" ht="12.75">
      <c r="A56" s="135">
        <v>49</v>
      </c>
      <c r="B56" s="154" t="s">
        <v>134</v>
      </c>
      <c r="C56" s="153" t="s">
        <v>59</v>
      </c>
      <c r="D56" s="155">
        <v>1</v>
      </c>
      <c r="E56" s="136"/>
      <c r="F56" s="133"/>
      <c r="G56" s="133"/>
      <c r="M56" s="134"/>
    </row>
    <row r="57" spans="1:13" ht="12.75">
      <c r="A57" s="135">
        <v>50</v>
      </c>
      <c r="B57" s="154" t="s">
        <v>159</v>
      </c>
      <c r="C57" s="153" t="s">
        <v>53</v>
      </c>
      <c r="D57" s="155">
        <v>1</v>
      </c>
      <c r="E57" s="136"/>
      <c r="F57" s="133"/>
      <c r="G57" s="133"/>
      <c r="M57" s="134"/>
    </row>
    <row r="58" spans="1:13" ht="12.75">
      <c r="A58" s="135">
        <v>51</v>
      </c>
      <c r="B58" s="154" t="s">
        <v>135</v>
      </c>
      <c r="C58" s="153" t="s">
        <v>53</v>
      </c>
      <c r="D58" s="155">
        <v>1</v>
      </c>
      <c r="E58" s="136"/>
      <c r="F58" s="133"/>
      <c r="G58" s="133"/>
      <c r="M58" s="134"/>
    </row>
    <row r="59" spans="1:13" ht="12.75">
      <c r="A59" s="135">
        <v>52</v>
      </c>
      <c r="B59" s="154" t="s">
        <v>136</v>
      </c>
      <c r="C59" s="153" t="s">
        <v>53</v>
      </c>
      <c r="D59" s="155">
        <v>1</v>
      </c>
      <c r="E59" s="136"/>
      <c r="F59" s="133"/>
      <c r="G59" s="133"/>
      <c r="M59" s="134"/>
    </row>
    <row r="60" spans="1:13" ht="12.75">
      <c r="A60" s="135">
        <v>53</v>
      </c>
      <c r="B60" s="154" t="s">
        <v>137</v>
      </c>
      <c r="C60" s="153" t="s">
        <v>53</v>
      </c>
      <c r="D60" s="155">
        <v>1</v>
      </c>
      <c r="E60" s="136"/>
      <c r="F60" s="133"/>
      <c r="G60" s="133"/>
      <c r="M60" s="134"/>
    </row>
    <row r="61" spans="1:13" ht="12.75">
      <c r="A61" s="135">
        <v>54</v>
      </c>
      <c r="B61" s="154" t="s">
        <v>138</v>
      </c>
      <c r="C61" s="153" t="s">
        <v>53</v>
      </c>
      <c r="D61" s="155">
        <v>1</v>
      </c>
      <c r="E61" s="136"/>
      <c r="F61" s="133"/>
      <c r="G61" s="133"/>
      <c r="M61" s="134"/>
    </row>
    <row r="62" spans="1:13" ht="12.75">
      <c r="A62" s="135">
        <v>55</v>
      </c>
      <c r="B62" s="154" t="s">
        <v>139</v>
      </c>
      <c r="C62" s="153" t="s">
        <v>53</v>
      </c>
      <c r="D62" s="155">
        <v>1</v>
      </c>
      <c r="E62" s="136"/>
      <c r="F62" s="133"/>
      <c r="G62" s="133"/>
      <c r="M62" s="134"/>
    </row>
    <row r="63" spans="1:13" ht="12.75">
      <c r="A63" s="135">
        <v>56</v>
      </c>
      <c r="B63" s="154" t="s">
        <v>140</v>
      </c>
      <c r="C63" s="153" t="s">
        <v>56</v>
      </c>
      <c r="D63" s="155">
        <v>1</v>
      </c>
      <c r="E63" s="136"/>
      <c r="F63" s="133"/>
      <c r="G63" s="133"/>
      <c r="M63" s="134"/>
    </row>
    <row r="64" spans="1:13" ht="12.75">
      <c r="A64" s="135">
        <v>57</v>
      </c>
      <c r="B64" s="154" t="s">
        <v>197</v>
      </c>
      <c r="C64" s="153" t="s">
        <v>56</v>
      </c>
      <c r="D64" s="155">
        <v>1</v>
      </c>
      <c r="E64" s="136"/>
      <c r="F64" s="133"/>
      <c r="G64" s="133"/>
      <c r="M64" s="134"/>
    </row>
    <row r="65" spans="1:13" ht="12.75">
      <c r="A65" s="135">
        <v>58</v>
      </c>
      <c r="B65" s="154" t="s">
        <v>143</v>
      </c>
      <c r="C65" s="153" t="s">
        <v>53</v>
      </c>
      <c r="D65" s="155">
        <v>1</v>
      </c>
      <c r="E65" s="136"/>
      <c r="F65" s="133"/>
      <c r="G65" s="133"/>
      <c r="M65" s="134"/>
    </row>
    <row r="66" spans="1:13" ht="12.75">
      <c r="A66" s="135">
        <v>59</v>
      </c>
      <c r="B66" s="154" t="s">
        <v>144</v>
      </c>
      <c r="C66" s="153" t="s">
        <v>53</v>
      </c>
      <c r="D66" s="155">
        <v>1</v>
      </c>
      <c r="E66" s="136"/>
      <c r="F66" s="133"/>
      <c r="G66" s="133"/>
      <c r="M66" s="134"/>
    </row>
    <row r="67" spans="1:13" ht="12.75">
      <c r="A67" s="135">
        <v>60</v>
      </c>
      <c r="B67" s="154" t="s">
        <v>145</v>
      </c>
      <c r="C67" s="153" t="s">
        <v>53</v>
      </c>
      <c r="D67" s="155">
        <v>1</v>
      </c>
      <c r="E67" s="136"/>
      <c r="F67" s="133"/>
      <c r="G67" s="133"/>
      <c r="M67" s="134"/>
    </row>
    <row r="68" spans="1:13" ht="12.75">
      <c r="A68" s="135">
        <v>61</v>
      </c>
      <c r="B68" s="154" t="s">
        <v>146</v>
      </c>
      <c r="C68" s="153" t="s">
        <v>53</v>
      </c>
      <c r="D68" s="155">
        <v>1</v>
      </c>
      <c r="E68" s="136"/>
      <c r="F68" s="133"/>
      <c r="G68" s="133"/>
      <c r="M68" s="134"/>
    </row>
    <row r="69" spans="1:13" ht="12.75">
      <c r="A69" s="135">
        <v>62</v>
      </c>
      <c r="B69" s="154" t="s">
        <v>147</v>
      </c>
      <c r="C69" s="153" t="s">
        <v>53</v>
      </c>
      <c r="D69" s="155">
        <v>1</v>
      </c>
      <c r="E69" s="136"/>
      <c r="F69" s="133"/>
      <c r="G69" s="133"/>
      <c r="M69" s="134"/>
    </row>
    <row r="70" spans="1:13" ht="12.75">
      <c r="A70" s="135">
        <v>63</v>
      </c>
      <c r="B70" s="154" t="s">
        <v>148</v>
      </c>
      <c r="C70" s="153" t="s">
        <v>56</v>
      </c>
      <c r="D70" s="155">
        <v>1</v>
      </c>
      <c r="E70" s="136"/>
      <c r="F70" s="133"/>
      <c r="G70" s="133"/>
      <c r="M70" s="134"/>
    </row>
    <row r="71" spans="1:13" ht="12.75">
      <c r="A71" s="135">
        <v>64</v>
      </c>
      <c r="B71" s="154" t="s">
        <v>149</v>
      </c>
      <c r="C71" s="153" t="s">
        <v>56</v>
      </c>
      <c r="D71" s="155">
        <v>1</v>
      </c>
      <c r="E71" s="136"/>
      <c r="F71" s="133"/>
      <c r="G71" s="133"/>
      <c r="M71" s="134"/>
    </row>
    <row r="72" spans="1:13" ht="12.75">
      <c r="A72" s="135">
        <v>65</v>
      </c>
      <c r="B72" s="154" t="s">
        <v>150</v>
      </c>
      <c r="C72" s="153" t="s">
        <v>56</v>
      </c>
      <c r="D72" s="155">
        <v>1</v>
      </c>
      <c r="E72" s="136"/>
      <c r="F72" s="133"/>
      <c r="G72" s="133"/>
      <c r="M72" s="134"/>
    </row>
    <row r="73" spans="1:13" ht="12.75">
      <c r="A73" s="135">
        <v>66</v>
      </c>
      <c r="B73" s="154" t="s">
        <v>151</v>
      </c>
      <c r="C73" s="153" t="s">
        <v>56</v>
      </c>
      <c r="D73" s="155">
        <v>1</v>
      </c>
      <c r="E73" s="136"/>
      <c r="F73" s="133"/>
      <c r="G73" s="133"/>
      <c r="M73" s="134"/>
    </row>
    <row r="74" spans="1:13" ht="12.75">
      <c r="A74" s="135">
        <v>67</v>
      </c>
      <c r="B74" s="154" t="s">
        <v>90</v>
      </c>
      <c r="C74" s="153" t="s">
        <v>53</v>
      </c>
      <c r="D74" s="155">
        <v>1</v>
      </c>
      <c r="E74" s="136"/>
      <c r="F74" s="133"/>
      <c r="G74" s="133"/>
      <c r="M74" s="134"/>
    </row>
    <row r="75" spans="1:13" ht="12.75">
      <c r="A75" s="135">
        <v>68</v>
      </c>
      <c r="B75" s="154" t="s">
        <v>91</v>
      </c>
      <c r="C75" s="153" t="s">
        <v>53</v>
      </c>
      <c r="D75" s="155">
        <v>1</v>
      </c>
      <c r="E75" s="136"/>
      <c r="F75" s="133"/>
      <c r="G75" s="133"/>
      <c r="M75" s="134"/>
    </row>
    <row r="76" spans="1:13" ht="12.75">
      <c r="A76" s="135">
        <v>69</v>
      </c>
      <c r="B76" s="154" t="s">
        <v>187</v>
      </c>
      <c r="C76" s="153" t="s">
        <v>53</v>
      </c>
      <c r="D76" s="155">
        <v>1</v>
      </c>
      <c r="E76" s="136"/>
      <c r="F76" s="133"/>
      <c r="G76" s="133"/>
      <c r="M76" s="134"/>
    </row>
    <row r="77" spans="1:13" ht="12.75">
      <c r="A77" s="135">
        <v>70</v>
      </c>
      <c r="B77" s="154" t="s">
        <v>188</v>
      </c>
      <c r="C77" s="153" t="s">
        <v>53</v>
      </c>
      <c r="D77" s="155">
        <v>1</v>
      </c>
      <c r="E77" s="136"/>
      <c r="F77" s="133"/>
      <c r="G77" s="133"/>
      <c r="M77" s="134"/>
    </row>
    <row r="78" spans="1:13" ht="12.75">
      <c r="A78" s="135">
        <v>71</v>
      </c>
      <c r="B78" s="154" t="s">
        <v>152</v>
      </c>
      <c r="C78" s="153" t="s">
        <v>56</v>
      </c>
      <c r="D78" s="155">
        <v>1</v>
      </c>
      <c r="E78" s="136"/>
      <c r="F78" s="133"/>
      <c r="G78" s="133"/>
      <c r="M78" s="134"/>
    </row>
    <row r="79" spans="1:13" ht="12.75">
      <c r="A79" s="135">
        <v>72</v>
      </c>
      <c r="B79" s="154" t="s">
        <v>153</v>
      </c>
      <c r="C79" s="153" t="s">
        <v>56</v>
      </c>
      <c r="D79" s="155">
        <v>1</v>
      </c>
      <c r="E79" s="136"/>
      <c r="F79" s="133"/>
      <c r="G79" s="133"/>
      <c r="M79" s="134"/>
    </row>
    <row r="80" spans="1:13" ht="12.75">
      <c r="A80" s="135">
        <v>73</v>
      </c>
      <c r="B80" s="154" t="s">
        <v>154</v>
      </c>
      <c r="C80" s="153" t="s">
        <v>56</v>
      </c>
      <c r="D80" s="155">
        <v>1</v>
      </c>
      <c r="E80" s="136"/>
      <c r="F80" s="133"/>
      <c r="G80" s="133"/>
      <c r="M80" s="134"/>
    </row>
    <row r="81" spans="1:13" ht="12.75">
      <c r="A81" s="135">
        <v>74</v>
      </c>
      <c r="B81" s="154" t="s">
        <v>155</v>
      </c>
      <c r="C81" s="153" t="s">
        <v>56</v>
      </c>
      <c r="D81" s="155">
        <v>1</v>
      </c>
      <c r="E81" s="136"/>
      <c r="F81" s="133"/>
      <c r="G81" s="133"/>
      <c r="M81" s="134"/>
    </row>
    <row r="82" spans="1:13" ht="12.75">
      <c r="A82" s="135">
        <v>75</v>
      </c>
      <c r="B82" s="154" t="s">
        <v>156</v>
      </c>
      <c r="C82" s="153" t="s">
        <v>56</v>
      </c>
      <c r="D82" s="155">
        <v>1</v>
      </c>
      <c r="E82" s="136"/>
      <c r="F82" s="133"/>
      <c r="G82" s="133"/>
      <c r="M82" s="134"/>
    </row>
    <row r="83" spans="1:13" ht="12.75">
      <c r="A83" s="135">
        <v>76</v>
      </c>
      <c r="B83" s="154" t="s">
        <v>157</v>
      </c>
      <c r="C83" s="153" t="s">
        <v>56</v>
      </c>
      <c r="D83" s="155">
        <v>1</v>
      </c>
      <c r="E83" s="136"/>
      <c r="F83" s="133"/>
      <c r="G83" s="133"/>
      <c r="M83" s="134"/>
    </row>
    <row r="84" spans="1:13" ht="12.75">
      <c r="A84" s="135">
        <v>77</v>
      </c>
      <c r="B84" s="154" t="s">
        <v>87</v>
      </c>
      <c r="C84" s="153" t="s">
        <v>59</v>
      </c>
      <c r="D84" s="155">
        <v>1</v>
      </c>
      <c r="E84" s="136"/>
      <c r="F84" s="133"/>
      <c r="G84" s="133"/>
      <c r="M84" s="134"/>
    </row>
    <row r="85" spans="1:13" ht="12.75">
      <c r="A85" s="135">
        <v>78</v>
      </c>
      <c r="B85" s="154" t="s">
        <v>88</v>
      </c>
      <c r="C85" s="153" t="s">
        <v>59</v>
      </c>
      <c r="D85" s="155">
        <v>1</v>
      </c>
      <c r="E85" s="136"/>
      <c r="F85" s="133"/>
      <c r="G85" s="133"/>
      <c r="M85" s="134"/>
    </row>
    <row r="86" spans="1:13" ht="12.75">
      <c r="A86" s="135">
        <v>79</v>
      </c>
      <c r="B86" s="154" t="s">
        <v>158</v>
      </c>
      <c r="C86" s="153" t="s">
        <v>59</v>
      </c>
      <c r="D86" s="155">
        <v>1</v>
      </c>
      <c r="E86" s="136"/>
      <c r="F86" s="133"/>
      <c r="G86" s="133"/>
      <c r="M86" s="134"/>
    </row>
    <row r="87" spans="1:13" ht="12.75">
      <c r="A87" s="135">
        <v>80</v>
      </c>
      <c r="B87" s="154" t="s">
        <v>170</v>
      </c>
      <c r="C87" s="153" t="s">
        <v>171</v>
      </c>
      <c r="D87" s="155">
        <v>1</v>
      </c>
      <c r="E87" s="136"/>
      <c r="F87" s="133"/>
      <c r="G87" s="133"/>
      <c r="M87" s="134"/>
    </row>
    <row r="88" spans="1:13" ht="12.75">
      <c r="A88" s="135">
        <v>81</v>
      </c>
      <c r="B88" s="154" t="s">
        <v>172</v>
      </c>
      <c r="C88" s="153" t="s">
        <v>171</v>
      </c>
      <c r="D88" s="155">
        <v>1</v>
      </c>
      <c r="E88" s="136"/>
      <c r="F88" s="133"/>
      <c r="G88" s="133"/>
      <c r="M88" s="134"/>
    </row>
    <row r="89" spans="1:13" ht="12.75">
      <c r="A89" s="135">
        <v>82</v>
      </c>
      <c r="B89" s="154" t="s">
        <v>173</v>
      </c>
      <c r="C89" s="153" t="s">
        <v>171</v>
      </c>
      <c r="D89" s="155">
        <v>1</v>
      </c>
      <c r="E89" s="136"/>
      <c r="F89" s="133"/>
      <c r="G89" s="133"/>
      <c r="M89" s="134"/>
    </row>
    <row r="90" spans="1:13" ht="12.75">
      <c r="A90" s="135">
        <v>83</v>
      </c>
      <c r="B90" s="154" t="s">
        <v>174</v>
      </c>
      <c r="C90" s="153" t="s">
        <v>171</v>
      </c>
      <c r="D90" s="155">
        <v>1</v>
      </c>
      <c r="E90" s="136"/>
      <c r="F90" s="133"/>
      <c r="G90" s="133"/>
      <c r="M90" s="134"/>
    </row>
    <row r="91" spans="1:13" ht="12.75">
      <c r="A91" s="135">
        <v>84</v>
      </c>
      <c r="B91" s="154" t="s">
        <v>175</v>
      </c>
      <c r="C91" s="153" t="s">
        <v>171</v>
      </c>
      <c r="D91" s="155">
        <v>1</v>
      </c>
      <c r="E91" s="136"/>
      <c r="F91" s="133"/>
      <c r="G91" s="133"/>
      <c r="M91" s="134"/>
    </row>
    <row r="92" spans="1:13" ht="12.75">
      <c r="A92" s="135">
        <v>85</v>
      </c>
      <c r="B92" s="154" t="s">
        <v>176</v>
      </c>
      <c r="C92" s="153" t="s">
        <v>171</v>
      </c>
      <c r="D92" s="155">
        <v>1</v>
      </c>
      <c r="E92" s="136"/>
      <c r="F92" s="133"/>
      <c r="G92" s="133"/>
      <c r="M92" s="134"/>
    </row>
    <row r="93" spans="1:13" ht="12.75">
      <c r="A93" s="135">
        <v>86</v>
      </c>
      <c r="B93" s="154" t="s">
        <v>177</v>
      </c>
      <c r="C93" s="153" t="s">
        <v>56</v>
      </c>
      <c r="D93" s="155">
        <v>1</v>
      </c>
      <c r="E93" s="136"/>
      <c r="F93" s="133"/>
      <c r="G93" s="133"/>
      <c r="M93" s="134"/>
    </row>
    <row r="94" spans="1:13" ht="12.75">
      <c r="A94" s="135">
        <v>87</v>
      </c>
      <c r="B94" s="154" t="s">
        <v>178</v>
      </c>
      <c r="C94" s="153" t="s">
        <v>56</v>
      </c>
      <c r="D94" s="155">
        <v>1</v>
      </c>
      <c r="E94" s="136"/>
      <c r="F94" s="133"/>
      <c r="G94" s="133"/>
      <c r="M94" s="134"/>
    </row>
    <row r="95" spans="1:13" ht="12.75">
      <c r="A95" s="135">
        <v>88</v>
      </c>
      <c r="B95" s="154" t="s">
        <v>179</v>
      </c>
      <c r="C95" s="153" t="s">
        <v>56</v>
      </c>
      <c r="D95" s="155">
        <v>1</v>
      </c>
      <c r="E95" s="136"/>
      <c r="F95" s="133"/>
      <c r="G95" s="133"/>
      <c r="M95" s="134"/>
    </row>
    <row r="96" spans="1:13" ht="12.75">
      <c r="A96" s="135">
        <v>89</v>
      </c>
      <c r="B96" s="154" t="s">
        <v>180</v>
      </c>
      <c r="C96" s="153" t="s">
        <v>171</v>
      </c>
      <c r="D96" s="155">
        <v>1</v>
      </c>
      <c r="E96" s="136"/>
      <c r="F96" s="133"/>
      <c r="G96" s="133"/>
      <c r="M96" s="134"/>
    </row>
    <row r="97" spans="1:13" ht="12.75">
      <c r="A97" s="135">
        <v>90</v>
      </c>
      <c r="B97" s="154" t="s">
        <v>181</v>
      </c>
      <c r="C97" s="153" t="s">
        <v>171</v>
      </c>
      <c r="D97" s="155">
        <v>1</v>
      </c>
      <c r="E97" s="136"/>
      <c r="F97" s="133"/>
      <c r="G97" s="133"/>
      <c r="M97" s="134"/>
    </row>
    <row r="98" spans="1:13" ht="12.75">
      <c r="A98" s="135">
        <v>91</v>
      </c>
      <c r="B98" s="154" t="s">
        <v>182</v>
      </c>
      <c r="C98" s="153" t="s">
        <v>171</v>
      </c>
      <c r="D98" s="155">
        <v>1</v>
      </c>
      <c r="E98" s="136"/>
      <c r="F98" s="133"/>
      <c r="G98" s="133"/>
      <c r="M98" s="134"/>
    </row>
    <row r="99" spans="1:13" ht="12.75">
      <c r="A99" s="135">
        <v>92</v>
      </c>
      <c r="B99" s="154" t="s">
        <v>183</v>
      </c>
      <c r="C99" s="153" t="s">
        <v>59</v>
      </c>
      <c r="D99" s="155">
        <v>1</v>
      </c>
      <c r="E99" s="136"/>
      <c r="F99" s="133"/>
      <c r="G99" s="133"/>
      <c r="M99" s="134"/>
    </row>
    <row r="100" spans="1:13" ht="12.75">
      <c r="A100" s="135">
        <v>93</v>
      </c>
      <c r="B100" s="154" t="s">
        <v>184</v>
      </c>
      <c r="C100" s="153" t="s">
        <v>59</v>
      </c>
      <c r="D100" s="155">
        <v>1</v>
      </c>
      <c r="E100" s="136"/>
      <c r="F100" s="133"/>
      <c r="G100" s="133"/>
      <c r="M100" s="134"/>
    </row>
    <row r="101" spans="1:13" ht="12.75">
      <c r="A101" s="135">
        <v>94</v>
      </c>
      <c r="B101" s="154" t="s">
        <v>185</v>
      </c>
      <c r="C101" s="153" t="s">
        <v>53</v>
      </c>
      <c r="D101" s="155">
        <v>1</v>
      </c>
      <c r="E101" s="136"/>
      <c r="F101" s="133"/>
      <c r="G101" s="133"/>
      <c r="M101" s="134"/>
    </row>
    <row r="102" spans="1:13" ht="12.75">
      <c r="A102" s="135">
        <v>95</v>
      </c>
      <c r="B102" s="154" t="s">
        <v>186</v>
      </c>
      <c r="C102" s="153" t="s">
        <v>53</v>
      </c>
      <c r="D102" s="155">
        <v>1</v>
      </c>
      <c r="E102" s="136"/>
      <c r="F102" s="133"/>
      <c r="G102" s="133"/>
      <c r="M102" s="134"/>
    </row>
    <row r="103" spans="1:13" ht="22.5">
      <c r="A103" s="135">
        <v>96</v>
      </c>
      <c r="B103" s="157" t="s">
        <v>79</v>
      </c>
      <c r="C103" s="153" t="s">
        <v>171</v>
      </c>
      <c r="D103" s="155">
        <v>1</v>
      </c>
      <c r="E103" s="136"/>
      <c r="F103" s="133"/>
      <c r="G103" s="133"/>
      <c r="M103" s="134"/>
    </row>
    <row r="104" spans="1:13" ht="22.5">
      <c r="A104" s="135">
        <v>97</v>
      </c>
      <c r="B104" s="157" t="s">
        <v>247</v>
      </c>
      <c r="C104" s="153" t="s">
        <v>248</v>
      </c>
      <c r="D104" s="155">
        <v>1</v>
      </c>
      <c r="E104" s="136"/>
      <c r="F104" s="133"/>
      <c r="G104" s="133"/>
      <c r="M104" s="134"/>
    </row>
    <row r="105" spans="1:13" ht="12.75">
      <c r="A105" s="135">
        <v>98</v>
      </c>
      <c r="B105" s="154" t="s">
        <v>233</v>
      </c>
      <c r="C105" s="153" t="s">
        <v>54</v>
      </c>
      <c r="D105" s="155">
        <v>1</v>
      </c>
      <c r="E105" s="136"/>
      <c r="F105" s="133"/>
      <c r="G105" s="133"/>
      <c r="M105" s="134"/>
    </row>
    <row r="106" spans="1:13" ht="12.75">
      <c r="A106" s="135">
        <v>99</v>
      </c>
      <c r="B106" s="154" t="s">
        <v>234</v>
      </c>
      <c r="C106" s="153" t="s">
        <v>54</v>
      </c>
      <c r="D106" s="155">
        <v>1</v>
      </c>
      <c r="E106" s="136"/>
      <c r="F106" s="133"/>
      <c r="G106" s="133"/>
      <c r="M106" s="134"/>
    </row>
    <row r="107" spans="1:13" ht="12.75">
      <c r="A107" s="135">
        <v>100</v>
      </c>
      <c r="B107" s="154" t="s">
        <v>235</v>
      </c>
      <c r="C107" s="153" t="s">
        <v>54</v>
      </c>
      <c r="D107" s="155">
        <v>1</v>
      </c>
      <c r="E107" s="136"/>
      <c r="F107" s="133"/>
      <c r="G107" s="133"/>
      <c r="M107" s="134"/>
    </row>
    <row r="108" spans="1:13" ht="12.75">
      <c r="A108" s="135">
        <v>101</v>
      </c>
      <c r="B108" s="154" t="s">
        <v>236</v>
      </c>
      <c r="C108" s="153" t="s">
        <v>54</v>
      </c>
      <c r="D108" s="155">
        <v>1</v>
      </c>
      <c r="E108" s="136"/>
      <c r="F108" s="133"/>
      <c r="G108" s="133"/>
      <c r="M108" s="134"/>
    </row>
    <row r="109" spans="1:13" ht="12.75">
      <c r="A109" s="135">
        <v>102</v>
      </c>
      <c r="B109" s="154" t="s">
        <v>237</v>
      </c>
      <c r="C109" s="153" t="s">
        <v>54</v>
      </c>
      <c r="D109" s="155">
        <v>1</v>
      </c>
      <c r="E109" s="136"/>
      <c r="F109" s="133"/>
      <c r="G109" s="133"/>
      <c r="M109" s="134"/>
    </row>
    <row r="110" spans="1:13" ht="12.75">
      <c r="A110" s="135">
        <v>103</v>
      </c>
      <c r="B110" s="154" t="s">
        <v>238</v>
      </c>
      <c r="C110" s="153" t="s">
        <v>54</v>
      </c>
      <c r="D110" s="155">
        <v>1</v>
      </c>
      <c r="E110" s="136"/>
      <c r="F110" s="133"/>
      <c r="G110" s="133"/>
      <c r="M110" s="134"/>
    </row>
    <row r="111" spans="1:13" ht="12.75">
      <c r="A111" s="135">
        <v>104</v>
      </c>
      <c r="B111" s="154" t="s">
        <v>239</v>
      </c>
      <c r="C111" s="153" t="s">
        <v>54</v>
      </c>
      <c r="D111" s="155">
        <v>1</v>
      </c>
      <c r="E111" s="136"/>
      <c r="F111" s="133"/>
      <c r="G111" s="133"/>
      <c r="M111" s="134"/>
    </row>
    <row r="112" spans="1:13" ht="12.75">
      <c r="A112" s="135">
        <v>105</v>
      </c>
      <c r="B112" s="154" t="s">
        <v>240</v>
      </c>
      <c r="C112" s="153" t="s">
        <v>54</v>
      </c>
      <c r="D112" s="155">
        <v>1</v>
      </c>
      <c r="E112" s="136"/>
      <c r="F112" s="133"/>
      <c r="G112" s="133"/>
      <c r="M112" s="134"/>
    </row>
    <row r="113" spans="1:13" ht="12.75">
      <c r="A113" s="135">
        <v>106</v>
      </c>
      <c r="B113" s="154" t="s">
        <v>241</v>
      </c>
      <c r="C113" s="153" t="s">
        <v>54</v>
      </c>
      <c r="D113" s="155">
        <v>1</v>
      </c>
      <c r="E113" s="136"/>
      <c r="F113" s="133"/>
      <c r="G113" s="133"/>
      <c r="M113" s="134"/>
    </row>
    <row r="114" spans="1:13" ht="12.75">
      <c r="A114" s="135">
        <v>107</v>
      </c>
      <c r="B114" s="154" t="s">
        <v>242</v>
      </c>
      <c r="C114" s="153" t="s">
        <v>54</v>
      </c>
      <c r="D114" s="155">
        <v>1</v>
      </c>
      <c r="E114" s="136"/>
      <c r="F114" s="133"/>
      <c r="G114" s="133"/>
      <c r="M114" s="134"/>
    </row>
    <row r="115" spans="1:13" ht="12.75">
      <c r="A115" s="135">
        <v>108</v>
      </c>
      <c r="B115" s="154" t="s">
        <v>243</v>
      </c>
      <c r="C115" s="153" t="s">
        <v>54</v>
      </c>
      <c r="D115" s="155">
        <v>1</v>
      </c>
      <c r="E115" s="136"/>
      <c r="F115" s="133"/>
      <c r="G115" s="133"/>
      <c r="M115" s="134"/>
    </row>
    <row r="116" spans="1:13" ht="12.75">
      <c r="A116" s="135">
        <v>109</v>
      </c>
      <c r="B116" s="165" t="s">
        <v>244</v>
      </c>
      <c r="C116" s="166" t="s">
        <v>54</v>
      </c>
      <c r="D116" s="167">
        <v>1</v>
      </c>
      <c r="E116" s="168"/>
      <c r="F116" s="133"/>
      <c r="G116" s="133"/>
      <c r="M116" s="134"/>
    </row>
    <row r="117" spans="1:55" ht="12.75">
      <c r="A117" s="137"/>
      <c r="B117" s="138" t="s">
        <v>253</v>
      </c>
      <c r="C117" s="139"/>
      <c r="D117" s="140"/>
      <c r="E117" s="141"/>
      <c r="M117" s="134">
        <v>4</v>
      </c>
      <c r="AY117" s="142">
        <f>SUM(AY7:AY112)</f>
        <v>0</v>
      </c>
      <c r="AZ117" s="142">
        <f>SUM(AZ7:AZ112)</f>
        <v>0</v>
      </c>
      <c r="BA117" s="142">
        <f>SUM(BA7:BA112)</f>
        <v>0</v>
      </c>
      <c r="BB117" s="142">
        <f>SUM(BB7:BB112)</f>
        <v>0</v>
      </c>
      <c r="BC117" s="142">
        <f>SUM(BC7:BC112)</f>
        <v>0</v>
      </c>
    </row>
    <row r="118" spans="1:13" ht="12.75">
      <c r="A118" s="132" t="s">
        <v>250</v>
      </c>
      <c r="B118" s="149" t="s">
        <v>141</v>
      </c>
      <c r="C118" s="150"/>
      <c r="D118" s="151"/>
      <c r="E118" s="152"/>
      <c r="F118" s="133"/>
      <c r="G118" s="133"/>
      <c r="M118" s="134">
        <v>1</v>
      </c>
    </row>
    <row r="119" spans="1:13" ht="12.75">
      <c r="A119" s="135">
        <v>110</v>
      </c>
      <c r="B119" s="154" t="s">
        <v>161</v>
      </c>
      <c r="C119" s="153" t="s">
        <v>54</v>
      </c>
      <c r="D119" s="155">
        <v>1</v>
      </c>
      <c r="E119" s="136"/>
      <c r="F119" s="133"/>
      <c r="G119" s="133"/>
      <c r="M119" s="134"/>
    </row>
    <row r="120" spans="1:13" ht="12.75">
      <c r="A120" s="135">
        <v>111</v>
      </c>
      <c r="B120" s="154" t="s">
        <v>162</v>
      </c>
      <c r="C120" s="153" t="s">
        <v>54</v>
      </c>
      <c r="D120" s="155">
        <v>1</v>
      </c>
      <c r="E120" s="136"/>
      <c r="F120" s="133"/>
      <c r="G120" s="133"/>
      <c r="M120" s="134"/>
    </row>
    <row r="121" spans="1:13" ht="12.75">
      <c r="A121" s="135">
        <v>112</v>
      </c>
      <c r="B121" s="154" t="s">
        <v>163</v>
      </c>
      <c r="C121" s="153" t="s">
        <v>54</v>
      </c>
      <c r="D121" s="155">
        <v>1</v>
      </c>
      <c r="E121" s="136"/>
      <c r="F121" s="133"/>
      <c r="G121" s="133"/>
      <c r="M121" s="134"/>
    </row>
    <row r="122" spans="1:13" ht="12.75">
      <c r="A122" s="135">
        <v>113</v>
      </c>
      <c r="B122" s="154" t="s">
        <v>164</v>
      </c>
      <c r="C122" s="153" t="s">
        <v>54</v>
      </c>
      <c r="D122" s="155">
        <v>1</v>
      </c>
      <c r="E122" s="136"/>
      <c r="F122" s="133"/>
      <c r="G122" s="133"/>
      <c r="M122" s="134"/>
    </row>
    <row r="123" spans="1:13" ht="12.75">
      <c r="A123" s="135">
        <v>114</v>
      </c>
      <c r="B123" s="154" t="s">
        <v>165</v>
      </c>
      <c r="C123" s="153" t="s">
        <v>54</v>
      </c>
      <c r="D123" s="155">
        <v>1</v>
      </c>
      <c r="E123" s="136"/>
      <c r="F123" s="133"/>
      <c r="G123" s="133"/>
      <c r="M123" s="134"/>
    </row>
    <row r="124" spans="1:13" ht="12.75">
      <c r="A124" s="135">
        <v>115</v>
      </c>
      <c r="B124" s="154" t="s">
        <v>231</v>
      </c>
      <c r="C124" s="153" t="s">
        <v>54</v>
      </c>
      <c r="D124" s="155">
        <v>1</v>
      </c>
      <c r="E124" s="136"/>
      <c r="F124" s="133"/>
      <c r="G124" s="133"/>
      <c r="M124" s="134"/>
    </row>
    <row r="125" spans="1:13" ht="12.75">
      <c r="A125" s="135">
        <v>116</v>
      </c>
      <c r="B125" s="154" t="s">
        <v>232</v>
      </c>
      <c r="C125" s="153" t="s">
        <v>54</v>
      </c>
      <c r="D125" s="155">
        <v>1</v>
      </c>
      <c r="E125" s="136"/>
      <c r="F125" s="133"/>
      <c r="G125" s="133"/>
      <c r="M125" s="134"/>
    </row>
    <row r="126" spans="1:13" ht="12.75">
      <c r="A126" s="135">
        <v>117</v>
      </c>
      <c r="B126" s="154" t="s">
        <v>189</v>
      </c>
      <c r="C126" s="153" t="s">
        <v>54</v>
      </c>
      <c r="D126" s="155">
        <v>1</v>
      </c>
      <c r="E126" s="136"/>
      <c r="F126" s="133"/>
      <c r="G126" s="133"/>
      <c r="M126" s="134"/>
    </row>
    <row r="127" spans="1:13" ht="12.75">
      <c r="A127" s="135">
        <v>118</v>
      </c>
      <c r="B127" s="154" t="s">
        <v>190</v>
      </c>
      <c r="C127" s="153" t="s">
        <v>54</v>
      </c>
      <c r="D127" s="155">
        <v>1</v>
      </c>
      <c r="E127" s="136"/>
      <c r="F127" s="133"/>
      <c r="G127" s="133"/>
      <c r="M127" s="134"/>
    </row>
    <row r="128" spans="1:13" ht="12.75">
      <c r="A128" s="135">
        <v>119</v>
      </c>
      <c r="B128" s="154" t="s">
        <v>191</v>
      </c>
      <c r="C128" s="153" t="s">
        <v>59</v>
      </c>
      <c r="D128" s="155">
        <v>1</v>
      </c>
      <c r="E128" s="136"/>
      <c r="F128" s="133"/>
      <c r="G128" s="133"/>
      <c r="M128" s="134"/>
    </row>
    <row r="129" spans="1:13" ht="12.75">
      <c r="A129" s="135">
        <v>120</v>
      </c>
      <c r="B129" s="154" t="s">
        <v>192</v>
      </c>
      <c r="C129" s="153" t="s">
        <v>59</v>
      </c>
      <c r="D129" s="155">
        <v>1</v>
      </c>
      <c r="E129" s="136"/>
      <c r="F129" s="133"/>
      <c r="G129" s="133"/>
      <c r="M129" s="134"/>
    </row>
    <row r="130" spans="1:13" ht="12.75">
      <c r="A130" s="135">
        <v>121</v>
      </c>
      <c r="B130" s="154" t="s">
        <v>193</v>
      </c>
      <c r="C130" s="153" t="s">
        <v>59</v>
      </c>
      <c r="D130" s="155">
        <v>1</v>
      </c>
      <c r="E130" s="136"/>
      <c r="F130" s="133"/>
      <c r="G130" s="133"/>
      <c r="M130" s="134"/>
    </row>
    <row r="131" spans="1:13" ht="12.75">
      <c r="A131" s="135">
        <v>122</v>
      </c>
      <c r="B131" s="154" t="s">
        <v>166</v>
      </c>
      <c r="C131" s="153" t="s">
        <v>60</v>
      </c>
      <c r="D131" s="155">
        <v>1</v>
      </c>
      <c r="E131" s="136"/>
      <c r="F131" s="133"/>
      <c r="G131" s="133"/>
      <c r="M131" s="134"/>
    </row>
    <row r="132" spans="1:13" ht="12.75">
      <c r="A132" s="135">
        <v>123</v>
      </c>
      <c r="B132" s="154" t="s">
        <v>167</v>
      </c>
      <c r="C132" s="153" t="s">
        <v>54</v>
      </c>
      <c r="D132" s="155">
        <v>1</v>
      </c>
      <c r="E132" s="136"/>
      <c r="F132" s="133"/>
      <c r="G132" s="133"/>
      <c r="M132" s="134"/>
    </row>
    <row r="133" spans="1:13" ht="12.75">
      <c r="A133" s="135">
        <v>124</v>
      </c>
      <c r="B133" s="154" t="s">
        <v>168</v>
      </c>
      <c r="C133" s="153" t="s">
        <v>56</v>
      </c>
      <c r="D133" s="155">
        <v>1</v>
      </c>
      <c r="E133" s="136"/>
      <c r="F133" s="133"/>
      <c r="G133" s="133"/>
      <c r="M133" s="134"/>
    </row>
    <row r="134" spans="1:13" ht="12.75">
      <c r="A134" s="135">
        <v>125</v>
      </c>
      <c r="B134" s="154" t="s">
        <v>169</v>
      </c>
      <c r="C134" s="153" t="s">
        <v>56</v>
      </c>
      <c r="D134" s="155">
        <v>1</v>
      </c>
      <c r="E134" s="136"/>
      <c r="F134" s="133"/>
      <c r="G134" s="133"/>
      <c r="M134" s="134"/>
    </row>
    <row r="135" spans="1:13" ht="12.75">
      <c r="A135" s="135">
        <v>126</v>
      </c>
      <c r="B135" s="157" t="s">
        <v>63</v>
      </c>
      <c r="C135" s="158" t="s">
        <v>53</v>
      </c>
      <c r="D135" s="156">
        <v>1</v>
      </c>
      <c r="E135" s="148"/>
      <c r="F135" s="133"/>
      <c r="G135" s="133"/>
      <c r="M135" s="134"/>
    </row>
    <row r="136" spans="1:13" ht="12.75">
      <c r="A136" s="135">
        <v>127</v>
      </c>
      <c r="B136" s="157" t="s">
        <v>64</v>
      </c>
      <c r="C136" s="158" t="s">
        <v>53</v>
      </c>
      <c r="D136" s="156">
        <v>1</v>
      </c>
      <c r="E136" s="148"/>
      <c r="F136" s="133"/>
      <c r="G136" s="133"/>
      <c r="M136" s="134"/>
    </row>
    <row r="137" spans="1:13" ht="12.75">
      <c r="A137" s="135">
        <v>128</v>
      </c>
      <c r="B137" s="157" t="s">
        <v>65</v>
      </c>
      <c r="C137" s="158" t="s">
        <v>53</v>
      </c>
      <c r="D137" s="156">
        <v>1</v>
      </c>
      <c r="E137" s="148"/>
      <c r="F137" s="133"/>
      <c r="G137" s="133"/>
      <c r="M137" s="134"/>
    </row>
    <row r="138" spans="1:13" ht="12.75">
      <c r="A138" s="135">
        <v>129</v>
      </c>
      <c r="B138" s="157" t="s">
        <v>66</v>
      </c>
      <c r="C138" s="158" t="s">
        <v>53</v>
      </c>
      <c r="D138" s="156">
        <v>1</v>
      </c>
      <c r="E138" s="148"/>
      <c r="F138" s="133"/>
      <c r="G138" s="133"/>
      <c r="M138" s="134"/>
    </row>
    <row r="139" spans="1:13" ht="12.75">
      <c r="A139" s="135">
        <v>130</v>
      </c>
      <c r="B139" s="157" t="s">
        <v>67</v>
      </c>
      <c r="C139" s="158" t="s">
        <v>53</v>
      </c>
      <c r="D139" s="156">
        <v>1</v>
      </c>
      <c r="E139" s="148"/>
      <c r="F139" s="133"/>
      <c r="G139" s="133"/>
      <c r="M139" s="134"/>
    </row>
    <row r="140" spans="1:13" ht="12.75">
      <c r="A140" s="135">
        <v>131</v>
      </c>
      <c r="B140" s="157" t="s">
        <v>68</v>
      </c>
      <c r="C140" s="158" t="s">
        <v>53</v>
      </c>
      <c r="D140" s="156">
        <v>1</v>
      </c>
      <c r="E140" s="148"/>
      <c r="F140" s="133"/>
      <c r="G140" s="133"/>
      <c r="M140" s="134"/>
    </row>
    <row r="141" spans="1:13" ht="12.75">
      <c r="A141" s="135">
        <v>132</v>
      </c>
      <c r="B141" s="157" t="s">
        <v>69</v>
      </c>
      <c r="C141" s="158" t="s">
        <v>53</v>
      </c>
      <c r="D141" s="156">
        <v>1</v>
      </c>
      <c r="E141" s="148"/>
      <c r="F141" s="133"/>
      <c r="G141" s="133"/>
      <c r="M141" s="134"/>
    </row>
    <row r="142" spans="1:13" ht="12.75">
      <c r="A142" s="135">
        <v>133</v>
      </c>
      <c r="B142" s="157" t="s">
        <v>70</v>
      </c>
      <c r="C142" s="158" t="s">
        <v>53</v>
      </c>
      <c r="D142" s="156">
        <v>1</v>
      </c>
      <c r="E142" s="148"/>
      <c r="F142" s="133"/>
      <c r="G142" s="133"/>
      <c r="M142" s="134"/>
    </row>
    <row r="143" spans="1:13" ht="12.75">
      <c r="A143" s="135">
        <v>134</v>
      </c>
      <c r="B143" s="157" t="s">
        <v>71</v>
      </c>
      <c r="C143" s="158" t="s">
        <v>53</v>
      </c>
      <c r="D143" s="156">
        <v>1</v>
      </c>
      <c r="E143" s="148"/>
      <c r="F143" s="133"/>
      <c r="G143" s="133"/>
      <c r="M143" s="134"/>
    </row>
    <row r="144" spans="1:13" ht="12.75" customHeight="1">
      <c r="A144" s="135">
        <v>135</v>
      </c>
      <c r="B144" s="157" t="s">
        <v>72</v>
      </c>
      <c r="C144" s="158" t="s">
        <v>53</v>
      </c>
      <c r="D144" s="156">
        <v>1</v>
      </c>
      <c r="E144" s="148"/>
      <c r="F144" s="133"/>
      <c r="G144" s="133"/>
      <c r="M144" s="134"/>
    </row>
    <row r="145" spans="1:13" ht="12.75">
      <c r="A145" s="135">
        <v>136</v>
      </c>
      <c r="B145" s="157" t="s">
        <v>73</v>
      </c>
      <c r="C145" s="158" t="s">
        <v>53</v>
      </c>
      <c r="D145" s="156">
        <v>1</v>
      </c>
      <c r="E145" s="148"/>
      <c r="F145" s="133"/>
      <c r="G145" s="133"/>
      <c r="M145" s="134"/>
    </row>
    <row r="146" spans="1:13" ht="12.75">
      <c r="A146" s="135">
        <v>137</v>
      </c>
      <c r="B146" s="157" t="s">
        <v>74</v>
      </c>
      <c r="C146" s="158" t="s">
        <v>53</v>
      </c>
      <c r="D146" s="156">
        <v>1</v>
      </c>
      <c r="E146" s="148"/>
      <c r="F146" s="133"/>
      <c r="G146" s="133"/>
      <c r="M146" s="134"/>
    </row>
    <row r="147" spans="1:13" ht="12.75">
      <c r="A147" s="135">
        <v>138</v>
      </c>
      <c r="B147" s="157" t="s">
        <v>75</v>
      </c>
      <c r="C147" s="158" t="s">
        <v>53</v>
      </c>
      <c r="D147" s="156">
        <v>1</v>
      </c>
      <c r="E147" s="148"/>
      <c r="F147" s="133"/>
      <c r="G147" s="133"/>
      <c r="M147" s="134"/>
    </row>
    <row r="148" spans="1:13" ht="12.75">
      <c r="A148" s="135">
        <v>139</v>
      </c>
      <c r="B148" s="157" t="s">
        <v>76</v>
      </c>
      <c r="C148" s="158" t="s">
        <v>53</v>
      </c>
      <c r="D148" s="156">
        <v>1</v>
      </c>
      <c r="E148" s="148"/>
      <c r="F148" s="133"/>
      <c r="G148" s="133"/>
      <c r="M148" s="134"/>
    </row>
    <row r="149" spans="1:13" ht="12.75">
      <c r="A149" s="135">
        <v>140</v>
      </c>
      <c r="B149" s="157" t="s">
        <v>198</v>
      </c>
      <c r="C149" s="158" t="s">
        <v>53</v>
      </c>
      <c r="D149" s="156">
        <v>1</v>
      </c>
      <c r="E149" s="148"/>
      <c r="F149" s="133"/>
      <c r="G149" s="133"/>
      <c r="M149" s="134"/>
    </row>
    <row r="150" spans="1:13" ht="12.75">
      <c r="A150" s="135">
        <v>141</v>
      </c>
      <c r="B150" s="157" t="s">
        <v>199</v>
      </c>
      <c r="C150" s="158" t="s">
        <v>53</v>
      </c>
      <c r="D150" s="156">
        <v>1</v>
      </c>
      <c r="E150" s="148"/>
      <c r="F150" s="133"/>
      <c r="G150" s="133"/>
      <c r="M150" s="134"/>
    </row>
    <row r="151" spans="1:13" ht="12.75">
      <c r="A151" s="135">
        <v>142</v>
      </c>
      <c r="B151" s="157" t="s">
        <v>77</v>
      </c>
      <c r="C151" s="158" t="s">
        <v>53</v>
      </c>
      <c r="D151" s="156">
        <v>1</v>
      </c>
      <c r="E151" s="148"/>
      <c r="F151" s="133"/>
      <c r="G151" s="133"/>
      <c r="M151" s="134"/>
    </row>
    <row r="152" spans="1:13" ht="12.75">
      <c r="A152" s="135">
        <v>143</v>
      </c>
      <c r="B152" s="157" t="s">
        <v>200</v>
      </c>
      <c r="C152" s="158" t="s">
        <v>53</v>
      </c>
      <c r="D152" s="156">
        <v>1</v>
      </c>
      <c r="E152" s="148"/>
      <c r="F152" s="133"/>
      <c r="G152" s="133"/>
      <c r="M152" s="134"/>
    </row>
    <row r="153" spans="1:13" ht="12.75">
      <c r="A153" s="135">
        <v>144</v>
      </c>
      <c r="B153" s="157" t="s">
        <v>204</v>
      </c>
      <c r="C153" s="158" t="s">
        <v>53</v>
      </c>
      <c r="D153" s="156">
        <v>1</v>
      </c>
      <c r="E153" s="148"/>
      <c r="F153" s="133"/>
      <c r="G153" s="133"/>
      <c r="M153" s="134"/>
    </row>
    <row r="154" spans="1:13" ht="12.75">
      <c r="A154" s="135">
        <v>145</v>
      </c>
      <c r="B154" s="157" t="s">
        <v>201</v>
      </c>
      <c r="C154" s="158" t="s">
        <v>53</v>
      </c>
      <c r="D154" s="156">
        <v>1</v>
      </c>
      <c r="E154" s="148"/>
      <c r="F154" s="133"/>
      <c r="G154" s="133"/>
      <c r="M154" s="134"/>
    </row>
    <row r="155" spans="1:13" ht="12.75">
      <c r="A155" s="135">
        <v>146</v>
      </c>
      <c r="B155" s="157" t="s">
        <v>205</v>
      </c>
      <c r="C155" s="158" t="s">
        <v>53</v>
      </c>
      <c r="D155" s="156">
        <v>1</v>
      </c>
      <c r="E155" s="148"/>
      <c r="F155" s="133"/>
      <c r="G155" s="133"/>
      <c r="M155" s="134"/>
    </row>
    <row r="156" spans="1:13" ht="12.75">
      <c r="A156" s="135">
        <v>147</v>
      </c>
      <c r="B156" s="157" t="s">
        <v>202</v>
      </c>
      <c r="C156" s="158" t="s">
        <v>53</v>
      </c>
      <c r="D156" s="156">
        <v>1</v>
      </c>
      <c r="E156" s="148"/>
      <c r="F156" s="133"/>
      <c r="G156" s="133"/>
      <c r="M156" s="134"/>
    </row>
    <row r="157" spans="1:13" ht="12.75">
      <c r="A157" s="135">
        <v>148</v>
      </c>
      <c r="B157" s="157" t="s">
        <v>203</v>
      </c>
      <c r="C157" s="158" t="s">
        <v>53</v>
      </c>
      <c r="D157" s="156">
        <v>1</v>
      </c>
      <c r="E157" s="148"/>
      <c r="F157" s="133"/>
      <c r="G157" s="133"/>
      <c r="M157" s="134"/>
    </row>
    <row r="158" spans="1:13" ht="12.75">
      <c r="A158" s="135">
        <v>149</v>
      </c>
      <c r="B158" s="157" t="s">
        <v>206</v>
      </c>
      <c r="C158" s="158" t="s">
        <v>53</v>
      </c>
      <c r="D158" s="156">
        <v>1</v>
      </c>
      <c r="E158" s="148"/>
      <c r="F158" s="133"/>
      <c r="G158" s="133"/>
      <c r="M158" s="134"/>
    </row>
    <row r="159" spans="1:13" ht="12.75">
      <c r="A159" s="135">
        <v>150</v>
      </c>
      <c r="B159" s="157" t="s">
        <v>207</v>
      </c>
      <c r="C159" s="158" t="s">
        <v>53</v>
      </c>
      <c r="D159" s="156">
        <v>1</v>
      </c>
      <c r="E159" s="148"/>
      <c r="F159" s="133"/>
      <c r="G159" s="133"/>
      <c r="M159" s="134"/>
    </row>
    <row r="160" spans="1:13" ht="12.75">
      <c r="A160" s="135">
        <v>151</v>
      </c>
      <c r="B160" s="157" t="s">
        <v>208</v>
      </c>
      <c r="C160" s="158" t="s">
        <v>53</v>
      </c>
      <c r="D160" s="156">
        <v>1</v>
      </c>
      <c r="E160" s="148"/>
      <c r="F160" s="133"/>
      <c r="G160" s="133"/>
      <c r="M160" s="134"/>
    </row>
    <row r="161" spans="1:13" ht="12.75">
      <c r="A161" s="135">
        <v>152</v>
      </c>
      <c r="B161" s="157" t="s">
        <v>209</v>
      </c>
      <c r="C161" s="158" t="s">
        <v>53</v>
      </c>
      <c r="D161" s="156">
        <v>1</v>
      </c>
      <c r="E161" s="148"/>
      <c r="F161" s="133"/>
      <c r="G161" s="133"/>
      <c r="M161" s="134"/>
    </row>
    <row r="162" spans="1:13" ht="22.5">
      <c r="A162" s="135">
        <v>153</v>
      </c>
      <c r="B162" s="157" t="s">
        <v>78</v>
      </c>
      <c r="C162" s="158" t="s">
        <v>53</v>
      </c>
      <c r="D162" s="156">
        <v>1</v>
      </c>
      <c r="E162" s="148"/>
      <c r="F162" s="133"/>
      <c r="G162" s="133"/>
      <c r="M162" s="134"/>
    </row>
    <row r="163" spans="1:13" ht="12.75">
      <c r="A163" s="135">
        <v>154</v>
      </c>
      <c r="B163" s="157" t="s">
        <v>80</v>
      </c>
      <c r="C163" s="158" t="s">
        <v>62</v>
      </c>
      <c r="D163" s="156">
        <v>1</v>
      </c>
      <c r="E163" s="148"/>
      <c r="F163" s="133"/>
      <c r="G163" s="133"/>
      <c r="M163" s="134"/>
    </row>
    <row r="164" spans="1:13" ht="12.75">
      <c r="A164" s="135">
        <v>155</v>
      </c>
      <c r="B164" s="157" t="s">
        <v>81</v>
      </c>
      <c r="C164" s="158" t="s">
        <v>62</v>
      </c>
      <c r="D164" s="156">
        <v>1</v>
      </c>
      <c r="E164" s="148"/>
      <c r="F164" s="133"/>
      <c r="G164" s="133"/>
      <c r="M164" s="134"/>
    </row>
    <row r="165" spans="1:13" ht="12.75">
      <c r="A165" s="135">
        <v>156</v>
      </c>
      <c r="B165" s="157" t="s">
        <v>82</v>
      </c>
      <c r="C165" s="158" t="s">
        <v>62</v>
      </c>
      <c r="D165" s="156">
        <v>1</v>
      </c>
      <c r="E165" s="148"/>
      <c r="F165" s="133"/>
      <c r="G165" s="133"/>
      <c r="M165" s="134"/>
    </row>
    <row r="166" spans="1:13" ht="12.75">
      <c r="A166" s="135">
        <v>157</v>
      </c>
      <c r="B166" s="157" t="s">
        <v>83</v>
      </c>
      <c r="C166" s="158" t="s">
        <v>62</v>
      </c>
      <c r="D166" s="156">
        <v>1</v>
      </c>
      <c r="E166" s="148"/>
      <c r="F166" s="133"/>
      <c r="G166" s="133"/>
      <c r="M166" s="134"/>
    </row>
    <row r="167" spans="1:13" ht="12.75">
      <c r="A167" s="135">
        <v>158</v>
      </c>
      <c r="B167" s="157" t="s">
        <v>84</v>
      </c>
      <c r="C167" s="158" t="s">
        <v>62</v>
      </c>
      <c r="D167" s="156">
        <v>1</v>
      </c>
      <c r="E167" s="148"/>
      <c r="F167" s="133"/>
      <c r="G167" s="133"/>
      <c r="M167" s="134"/>
    </row>
    <row r="168" spans="1:13" ht="12.75">
      <c r="A168" s="135">
        <v>159</v>
      </c>
      <c r="B168" s="157" t="s">
        <v>85</v>
      </c>
      <c r="C168" s="158" t="s">
        <v>62</v>
      </c>
      <c r="D168" s="156">
        <v>1</v>
      </c>
      <c r="E168" s="148"/>
      <c r="F168" s="133"/>
      <c r="G168" s="133"/>
      <c r="M168" s="134"/>
    </row>
    <row r="169" spans="1:13" ht="12.75">
      <c r="A169" s="135">
        <v>160</v>
      </c>
      <c r="B169" s="157" t="s">
        <v>92</v>
      </c>
      <c r="C169" s="158" t="s">
        <v>62</v>
      </c>
      <c r="D169" s="156">
        <v>1</v>
      </c>
      <c r="E169" s="148"/>
      <c r="F169" s="133"/>
      <c r="G169" s="133"/>
      <c r="M169" s="134"/>
    </row>
    <row r="170" spans="1:13" ht="12.75">
      <c r="A170" s="135">
        <v>161</v>
      </c>
      <c r="B170" s="157" t="s">
        <v>93</v>
      </c>
      <c r="C170" s="158" t="s">
        <v>62</v>
      </c>
      <c r="D170" s="156">
        <v>1</v>
      </c>
      <c r="E170" s="148"/>
      <c r="F170" s="133"/>
      <c r="G170" s="133"/>
      <c r="M170" s="134"/>
    </row>
    <row r="171" spans="1:13" ht="12.75">
      <c r="A171" s="135">
        <v>162</v>
      </c>
      <c r="B171" s="157" t="s">
        <v>86</v>
      </c>
      <c r="C171" s="158" t="s">
        <v>62</v>
      </c>
      <c r="D171" s="156">
        <v>1</v>
      </c>
      <c r="E171" s="148"/>
      <c r="F171" s="133"/>
      <c r="G171" s="133"/>
      <c r="M171" s="134"/>
    </row>
    <row r="172" spans="1:13" ht="12.75">
      <c r="A172" s="135">
        <v>163</v>
      </c>
      <c r="B172" s="157" t="s">
        <v>210</v>
      </c>
      <c r="C172" s="158" t="s">
        <v>62</v>
      </c>
      <c r="D172" s="156">
        <v>1</v>
      </c>
      <c r="E172" s="148"/>
      <c r="F172" s="133"/>
      <c r="G172" s="133"/>
      <c r="M172" s="134"/>
    </row>
    <row r="173" spans="1:13" ht="12.75">
      <c r="A173" s="135">
        <v>164</v>
      </c>
      <c r="B173" s="157" t="s">
        <v>211</v>
      </c>
      <c r="C173" s="158" t="s">
        <v>62</v>
      </c>
      <c r="D173" s="156">
        <v>1</v>
      </c>
      <c r="E173" s="148"/>
      <c r="F173" s="133"/>
      <c r="G173" s="133"/>
      <c r="M173" s="134"/>
    </row>
    <row r="174" spans="1:13" ht="12.75">
      <c r="A174" s="135">
        <v>165</v>
      </c>
      <c r="B174" s="157" t="s">
        <v>213</v>
      </c>
      <c r="C174" s="158" t="s">
        <v>62</v>
      </c>
      <c r="D174" s="156">
        <v>1</v>
      </c>
      <c r="E174" s="148"/>
      <c r="F174" s="133"/>
      <c r="G174" s="133"/>
      <c r="M174" s="134"/>
    </row>
    <row r="175" spans="1:13" ht="12.75">
      <c r="A175" s="135">
        <v>166</v>
      </c>
      <c r="B175" s="161" t="s">
        <v>212</v>
      </c>
      <c r="C175" s="162" t="s">
        <v>62</v>
      </c>
      <c r="D175" s="163">
        <v>1</v>
      </c>
      <c r="E175" s="164"/>
      <c r="F175" s="133"/>
      <c r="G175" s="133"/>
      <c r="M175" s="134"/>
    </row>
    <row r="176" spans="1:13" ht="12.75">
      <c r="A176" s="135">
        <v>167</v>
      </c>
      <c r="B176" s="161" t="s">
        <v>214</v>
      </c>
      <c r="C176" s="162" t="s">
        <v>62</v>
      </c>
      <c r="D176" s="163">
        <v>1</v>
      </c>
      <c r="E176" s="164"/>
      <c r="F176" s="133"/>
      <c r="G176" s="133"/>
      <c r="M176" s="134"/>
    </row>
    <row r="177" spans="1:13" ht="12.75">
      <c r="A177" s="135">
        <v>168</v>
      </c>
      <c r="B177" s="161" t="s">
        <v>215</v>
      </c>
      <c r="C177" s="162" t="s">
        <v>62</v>
      </c>
      <c r="D177" s="163">
        <v>1</v>
      </c>
      <c r="E177" s="164"/>
      <c r="F177" s="133"/>
      <c r="G177" s="133"/>
      <c r="M177" s="134"/>
    </row>
    <row r="178" spans="1:13" ht="12.75">
      <c r="A178" s="135">
        <v>169</v>
      </c>
      <c r="B178" s="161" t="s">
        <v>216</v>
      </c>
      <c r="C178" s="162" t="s">
        <v>62</v>
      </c>
      <c r="D178" s="163">
        <v>1</v>
      </c>
      <c r="E178" s="164"/>
      <c r="F178" s="133"/>
      <c r="G178" s="133"/>
      <c r="M178" s="134"/>
    </row>
    <row r="179" spans="1:13" ht="12.75">
      <c r="A179" s="135">
        <v>170</v>
      </c>
      <c r="B179" s="161" t="s">
        <v>217</v>
      </c>
      <c r="C179" s="162" t="s">
        <v>62</v>
      </c>
      <c r="D179" s="163">
        <v>1</v>
      </c>
      <c r="E179" s="164"/>
      <c r="F179" s="133"/>
      <c r="G179" s="133"/>
      <c r="M179" s="134"/>
    </row>
    <row r="180" spans="1:13" ht="12.75">
      <c r="A180" s="135">
        <v>171</v>
      </c>
      <c r="B180" s="161" t="s">
        <v>218</v>
      </c>
      <c r="C180" s="162" t="s">
        <v>62</v>
      </c>
      <c r="D180" s="163">
        <v>1</v>
      </c>
      <c r="E180" s="164"/>
      <c r="F180" s="133"/>
      <c r="G180" s="133"/>
      <c r="M180" s="134"/>
    </row>
    <row r="181" spans="1:13" ht="12.75">
      <c r="A181" s="135">
        <v>172</v>
      </c>
      <c r="B181" s="161" t="s">
        <v>219</v>
      </c>
      <c r="C181" s="162" t="s">
        <v>62</v>
      </c>
      <c r="D181" s="163">
        <v>1</v>
      </c>
      <c r="E181" s="164"/>
      <c r="F181" s="133"/>
      <c r="G181" s="133"/>
      <c r="M181" s="134"/>
    </row>
    <row r="182" spans="1:13" ht="12.75">
      <c r="A182" s="135">
        <v>173</v>
      </c>
      <c r="B182" s="161" t="s">
        <v>220</v>
      </c>
      <c r="C182" s="162" t="s">
        <v>62</v>
      </c>
      <c r="D182" s="163">
        <v>1</v>
      </c>
      <c r="E182" s="164"/>
      <c r="F182" s="133"/>
      <c r="G182" s="133"/>
      <c r="M182" s="134"/>
    </row>
    <row r="183" spans="1:13" ht="12.75">
      <c r="A183" s="135">
        <v>174</v>
      </c>
      <c r="B183" s="161" t="s">
        <v>221</v>
      </c>
      <c r="C183" s="162" t="s">
        <v>62</v>
      </c>
      <c r="D183" s="163">
        <v>1</v>
      </c>
      <c r="E183" s="164"/>
      <c r="F183" s="133"/>
      <c r="G183" s="133"/>
      <c r="M183" s="134"/>
    </row>
    <row r="184" spans="1:13" ht="12.75">
      <c r="A184" s="135">
        <v>175</v>
      </c>
      <c r="B184" s="161" t="s">
        <v>222</v>
      </c>
      <c r="C184" s="162" t="s">
        <v>62</v>
      </c>
      <c r="D184" s="163">
        <v>1</v>
      </c>
      <c r="E184" s="164"/>
      <c r="F184" s="133"/>
      <c r="G184" s="133"/>
      <c r="M184" s="134"/>
    </row>
    <row r="185" spans="1:13" ht="12.75">
      <c r="A185" s="135">
        <v>176</v>
      </c>
      <c r="B185" s="161" t="s">
        <v>223</v>
      </c>
      <c r="C185" s="162" t="s">
        <v>62</v>
      </c>
      <c r="D185" s="163">
        <v>1</v>
      </c>
      <c r="E185" s="164"/>
      <c r="F185" s="133"/>
      <c r="G185" s="133"/>
      <c r="M185" s="134"/>
    </row>
    <row r="186" spans="1:13" ht="12.75">
      <c r="A186" s="135">
        <v>177</v>
      </c>
      <c r="B186" s="161" t="s">
        <v>224</v>
      </c>
      <c r="C186" s="162" t="s">
        <v>62</v>
      </c>
      <c r="D186" s="163">
        <v>1</v>
      </c>
      <c r="E186" s="164"/>
      <c r="F186" s="133"/>
      <c r="G186" s="133"/>
      <c r="M186" s="134"/>
    </row>
    <row r="187" spans="1:13" ht="12.75">
      <c r="A187" s="135">
        <v>178</v>
      </c>
      <c r="B187" s="161" t="s">
        <v>225</v>
      </c>
      <c r="C187" s="162" t="s">
        <v>62</v>
      </c>
      <c r="D187" s="163">
        <v>1</v>
      </c>
      <c r="E187" s="164"/>
      <c r="F187" s="133"/>
      <c r="G187" s="133"/>
      <c r="M187" s="134"/>
    </row>
    <row r="188" spans="1:13" ht="12.75">
      <c r="A188" s="135">
        <v>179</v>
      </c>
      <c r="B188" s="161" t="s">
        <v>226</v>
      </c>
      <c r="C188" s="162" t="s">
        <v>62</v>
      </c>
      <c r="D188" s="163">
        <v>1</v>
      </c>
      <c r="E188" s="164"/>
      <c r="F188" s="133"/>
      <c r="G188" s="133"/>
      <c r="M188" s="134"/>
    </row>
    <row r="189" spans="1:13" ht="12.75">
      <c r="A189" s="135">
        <v>180</v>
      </c>
      <c r="B189" s="161" t="s">
        <v>227</v>
      </c>
      <c r="C189" s="162" t="s">
        <v>62</v>
      </c>
      <c r="D189" s="163">
        <v>1</v>
      </c>
      <c r="E189" s="164"/>
      <c r="F189" s="133"/>
      <c r="G189" s="133"/>
      <c r="M189" s="134"/>
    </row>
    <row r="190" spans="1:13" ht="12.75">
      <c r="A190" s="135">
        <v>181</v>
      </c>
      <c r="B190" s="161" t="s">
        <v>228</v>
      </c>
      <c r="C190" s="162" t="s">
        <v>171</v>
      </c>
      <c r="D190" s="163">
        <v>1</v>
      </c>
      <c r="E190" s="164"/>
      <c r="F190" s="133"/>
      <c r="G190" s="133"/>
      <c r="M190" s="134"/>
    </row>
    <row r="191" spans="1:13" ht="12.75">
      <c r="A191" s="135">
        <v>182</v>
      </c>
      <c r="B191" s="161" t="s">
        <v>229</v>
      </c>
      <c r="C191" s="162" t="s">
        <v>171</v>
      </c>
      <c r="D191" s="163">
        <v>1</v>
      </c>
      <c r="E191" s="164"/>
      <c r="F191" s="133"/>
      <c r="G191" s="133"/>
      <c r="M191" s="134"/>
    </row>
    <row r="192" spans="1:13" ht="12.75">
      <c r="A192" s="135">
        <v>183</v>
      </c>
      <c r="B192" s="161" t="s">
        <v>230</v>
      </c>
      <c r="C192" s="162" t="s">
        <v>171</v>
      </c>
      <c r="D192" s="163">
        <v>1</v>
      </c>
      <c r="E192" s="164"/>
      <c r="F192" s="133"/>
      <c r="G192" s="133"/>
      <c r="M192" s="134"/>
    </row>
    <row r="193" spans="1:55" ht="13.5" thickBot="1">
      <c r="A193" s="137"/>
      <c r="B193" s="209" t="s">
        <v>254</v>
      </c>
      <c r="C193" s="210"/>
      <c r="D193" s="211"/>
      <c r="E193" s="212"/>
      <c r="M193" s="134">
        <v>4</v>
      </c>
      <c r="AY193" s="142">
        <f>SUM(AY118:AY162)</f>
        <v>0</v>
      </c>
      <c r="AZ193" s="142">
        <f>SUM(AZ118:AZ162)</f>
        <v>0</v>
      </c>
      <c r="BA193" s="142">
        <f>SUM(BA118:BA162)</f>
        <v>0</v>
      </c>
      <c r="BB193" s="142">
        <f>SUM(BB118:BB162)</f>
        <v>0</v>
      </c>
      <c r="BC193" s="142">
        <f>SUM(BC118:BC162)</f>
        <v>0</v>
      </c>
    </row>
    <row r="194" spans="1:55" ht="25.5" customHeight="1" thickBot="1">
      <c r="A194" s="208"/>
      <c r="B194" s="213" t="s">
        <v>255</v>
      </c>
      <c r="C194" s="214"/>
      <c r="D194" s="215"/>
      <c r="E194" s="216"/>
      <c r="M194" s="134">
        <v>4</v>
      </c>
      <c r="AY194" s="142">
        <f>SUM(AY119:AY163)</f>
        <v>0</v>
      </c>
      <c r="AZ194" s="142">
        <f>SUM(AZ119:AZ163)</f>
        <v>0</v>
      </c>
      <c r="BA194" s="142">
        <f>SUM(BA119:BA163)</f>
        <v>0</v>
      </c>
      <c r="BB194" s="142">
        <f>SUM(BB119:BB163)</f>
        <v>0</v>
      </c>
      <c r="BC194" s="142">
        <f>SUM(BC119:BC163)</f>
        <v>0</v>
      </c>
    </row>
  </sheetData>
  <sheetProtection/>
  <mergeCells count="3">
    <mergeCell ref="A1:E1"/>
    <mergeCell ref="D4:E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Mužík</dc:creator>
  <cp:keywords/>
  <dc:description/>
  <cp:lastModifiedBy>muzikto</cp:lastModifiedBy>
  <cp:lastPrinted>2015-11-05T09:02:33Z</cp:lastPrinted>
  <dcterms:created xsi:type="dcterms:W3CDTF">2014-02-21T13:40:19Z</dcterms:created>
  <dcterms:modified xsi:type="dcterms:W3CDTF">2015-12-16T15:28:30Z</dcterms:modified>
  <cp:category/>
  <cp:version/>
  <cp:contentType/>
  <cp:contentStatus/>
</cp:coreProperties>
</file>